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Dez-3\Amt-33NE\3-ÖPNV\Linien(-bündel)\künftige Linienbündel\Linienbündel Metzingen 2025\Ausschreibungsverfahren\Ausschreibungsunterlagen\Leistungsbeschreibung und Vertrag\"/>
    </mc:Choice>
  </mc:AlternateContent>
  <bookViews>
    <workbookView xWindow="-21255" yWindow="105" windowWidth="20610" windowHeight="3195"/>
  </bookViews>
  <sheets>
    <sheet name="201" sheetId="1" r:id="rId1"/>
    <sheet name="202" sheetId="5" r:id="rId2"/>
    <sheet name="203" sheetId="2" r:id="rId3"/>
    <sheet name="Korrekturen" sheetId="6" r:id="rId4"/>
  </sheets>
  <definedNames>
    <definedName name="d">#REF!</definedName>
    <definedName name="_xlnm.Print_Area" localSheetId="0">'201'!$A$1:$BK$75</definedName>
    <definedName name="_xlnm.Print_Area" localSheetId="1">'202'!$A$1:$CO$68</definedName>
    <definedName name="_xlnm.Print_Area" localSheetId="2">'203'!$A$1:$BM$90</definedName>
    <definedName name="_xlnm.Print_Titles" localSheetId="0">'201'!$A:$A,'201'!$1:$1</definedName>
    <definedName name="_xlnm.Print_Titles" localSheetId="1">'202'!$A:$A,'202'!$1:$2</definedName>
    <definedName name="_xlnm.Print_Titles" localSheetId="2">'203'!$A:$A</definedName>
    <definedName name="Erklärg">#REF!</definedName>
    <definedName name="q">#REF!</definedName>
    <definedName name="System">#REF!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3" i="5" l="1"/>
  <c r="D7" i="5" l="1"/>
  <c r="C7" i="5"/>
  <c r="O34" i="1" l="1"/>
  <c r="L34" i="1"/>
  <c r="BC7" i="5" l="1"/>
  <c r="BC8" i="5" s="1"/>
  <c r="BC9" i="5" s="1"/>
  <c r="O60" i="1" l="1"/>
  <c r="O62" i="1" s="1"/>
  <c r="O63" i="1" s="1"/>
  <c r="O64" i="1" s="1"/>
  <c r="O65" i="1" s="1"/>
  <c r="O66" i="1" l="1"/>
  <c r="O71" i="2"/>
  <c r="BD7" i="5"/>
  <c r="BD8" i="5" s="1"/>
  <c r="BD9" i="5" s="1"/>
  <c r="BD10" i="5" s="1"/>
  <c r="BD12" i="5" s="1"/>
  <c r="BD13" i="5" s="1"/>
  <c r="BD14" i="5" s="1"/>
  <c r="BD15" i="5" s="1"/>
  <c r="BE7" i="5"/>
  <c r="BE8" i="5" s="1"/>
  <c r="BE9" i="5" s="1"/>
  <c r="BE10" i="5" s="1"/>
  <c r="BE12" i="5" s="1"/>
  <c r="BE13" i="5" s="1"/>
  <c r="BE14" i="5" s="1"/>
  <c r="BE15" i="5" s="1"/>
  <c r="O67" i="1" l="1"/>
  <c r="O72" i="2"/>
  <c r="BF7" i="5"/>
  <c r="BF8" i="5" s="1"/>
  <c r="BF9" i="5" s="1"/>
  <c r="BF10" i="5" s="1"/>
  <c r="BF12" i="5" s="1"/>
  <c r="BF13" i="5" s="1"/>
  <c r="BF14" i="5" s="1"/>
  <c r="BF15" i="5" s="1"/>
  <c r="O68" i="1" l="1"/>
  <c r="O74" i="2" s="1"/>
  <c r="O73" i="2"/>
  <c r="BG7" i="5"/>
  <c r="BG8" i="5" s="1"/>
  <c r="BG9" i="5" s="1"/>
  <c r="BG10" i="5" s="1"/>
  <c r="BG12" i="5" s="1"/>
  <c r="BG13" i="5" s="1"/>
  <c r="BG14" i="5" s="1"/>
  <c r="BG15" i="5" s="1"/>
  <c r="BH7" i="5" l="1"/>
  <c r="BH8" i="5" s="1"/>
  <c r="BH9" i="5" s="1"/>
  <c r="BH10" i="5" s="1"/>
  <c r="BH12" i="5" s="1"/>
  <c r="BH13" i="5" s="1"/>
  <c r="BH14" i="5" s="1"/>
  <c r="BH15" i="5" s="1"/>
  <c r="BI7" i="5" l="1"/>
  <c r="BI8" i="5" s="1"/>
  <c r="BI9" i="5" s="1"/>
  <c r="BI10" i="5" s="1"/>
  <c r="BI12" i="5" s="1"/>
  <c r="BI13" i="5" s="1"/>
  <c r="BI14" i="5" s="1"/>
  <c r="BI15" i="5" s="1"/>
  <c r="BJ7" i="5" l="1"/>
  <c r="BJ8" i="5" s="1"/>
  <c r="BJ9" i="5" s="1"/>
  <c r="BJ10" i="5" s="1"/>
  <c r="BJ12" i="5" s="1"/>
  <c r="BJ13" i="5" s="1"/>
  <c r="BJ14" i="5" s="1"/>
  <c r="BJ15" i="5" s="1"/>
  <c r="G37" i="5" l="1"/>
  <c r="G38" i="5" s="1"/>
  <c r="G39" i="5" s="1"/>
  <c r="G40" i="5" s="1"/>
  <c r="G41" i="5" s="1"/>
  <c r="G42" i="5" s="1"/>
  <c r="G43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E7" i="5"/>
  <c r="E8" i="5" s="1"/>
  <c r="E9" i="5" s="1"/>
  <c r="E10" i="5" s="1"/>
  <c r="E11" i="5" s="1"/>
  <c r="E12" i="5" s="1"/>
  <c r="E13" i="5" s="1"/>
  <c r="E14" i="5" s="1"/>
  <c r="E15" i="5" s="1"/>
  <c r="E16" i="5" s="1"/>
  <c r="J45" i="1"/>
  <c r="J46" i="1" s="1"/>
  <c r="J47" i="1" s="1"/>
  <c r="J48" i="1" s="1"/>
  <c r="J49" i="1" s="1"/>
  <c r="J50" i="1" s="1"/>
  <c r="H26" i="1"/>
  <c r="H27" i="1" s="1"/>
  <c r="H28" i="1" s="1"/>
  <c r="H30" i="1" s="1"/>
  <c r="H31" i="1" s="1"/>
  <c r="H32" i="1" s="1"/>
  <c r="H33" i="1" s="1"/>
  <c r="H35" i="1" s="1"/>
  <c r="H36" i="1" s="1"/>
  <c r="J51" i="1" l="1"/>
  <c r="J52" i="1" s="1"/>
  <c r="J53" i="1" s="1"/>
  <c r="D21" i="5" l="1"/>
  <c r="AF62" i="2"/>
  <c r="E21" i="5" l="1"/>
  <c r="H21" i="5" s="1"/>
  <c r="K21" i="5" s="1"/>
  <c r="AG9" i="2" l="1"/>
  <c r="AF10" i="2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E1" i="2"/>
  <c r="AF45" i="2"/>
  <c r="AR49" i="5"/>
  <c r="AR50" i="5" s="1"/>
  <c r="AR51" i="5" s="1"/>
  <c r="AR52" i="5" s="1"/>
  <c r="AR53" i="5" s="1"/>
  <c r="AR54" i="5" s="1"/>
  <c r="AR55" i="5" s="1"/>
  <c r="AR56" i="5" s="1"/>
  <c r="AR57" i="5" s="1"/>
  <c r="AP7" i="5" l="1"/>
  <c r="AP8" i="5" s="1"/>
  <c r="AP9" i="5" s="1"/>
  <c r="AP10" i="5" s="1"/>
  <c r="AP11" i="5" s="1"/>
  <c r="AP12" i="5" s="1"/>
  <c r="AP13" i="5" s="1"/>
  <c r="AP14" i="5" s="1"/>
  <c r="AP15" i="5" s="1"/>
  <c r="AP16" i="5" s="1"/>
  <c r="AB49" i="5"/>
  <c r="AB50" i="5" s="1"/>
  <c r="AB51" i="5" s="1"/>
  <c r="AB52" i="5" s="1"/>
  <c r="AB53" i="5" s="1"/>
  <c r="AB54" i="5" s="1"/>
  <c r="AB55" i="5" s="1"/>
  <c r="AB56" i="5" s="1"/>
  <c r="AB57" i="5" s="1"/>
  <c r="AB58" i="5" s="1"/>
  <c r="AD1" i="1"/>
  <c r="H7" i="5" l="1"/>
  <c r="G7" i="5"/>
  <c r="I21" i="5"/>
  <c r="H10" i="2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G63" i="2"/>
  <c r="G64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21" i="1"/>
  <c r="I21" i="1" s="1"/>
  <c r="J21" i="1" s="1"/>
  <c r="K21" i="1" s="1"/>
  <c r="M21" i="1" s="1"/>
  <c r="I22" i="5" l="1"/>
  <c r="I23" i="5"/>
  <c r="G83" i="2"/>
  <c r="G82" i="2"/>
  <c r="G84" i="2" l="1"/>
  <c r="H8" i="2"/>
  <c r="AF6" i="1"/>
  <c r="S10" i="2"/>
  <c r="T10" i="2"/>
  <c r="Q10" i="2"/>
  <c r="O10" i="2"/>
  <c r="C10" i="2"/>
  <c r="E9" i="2"/>
  <c r="G9" i="2" s="1"/>
  <c r="G10" i="2" s="1"/>
  <c r="AH9" i="2"/>
  <c r="AH10" i="2" s="1"/>
  <c r="AG6" i="1" l="1"/>
  <c r="E10" i="2"/>
  <c r="AG10" i="2"/>
  <c r="I9" i="2"/>
  <c r="I10" i="2" s="1"/>
  <c r="AI9" i="2"/>
  <c r="AI10" i="2" s="1"/>
  <c r="AH6" i="1" l="1"/>
  <c r="J9" i="2"/>
  <c r="J10" i="2" s="1"/>
  <c r="AJ9" i="2"/>
  <c r="AJ10" i="2" s="1"/>
  <c r="AI6" i="1" l="1"/>
  <c r="AK9" i="2"/>
  <c r="AK10" i="2" s="1"/>
  <c r="K9" i="2"/>
  <c r="K10" i="2" s="1"/>
  <c r="L9" i="2" l="1"/>
  <c r="L10" i="2" s="1"/>
  <c r="N9" i="2" l="1"/>
  <c r="N10" i="2" s="1"/>
  <c r="P9" i="2" l="1"/>
  <c r="P10" i="2" s="1"/>
  <c r="R9" i="2" l="1"/>
  <c r="R10" i="2" s="1"/>
  <c r="U9" i="2" l="1"/>
  <c r="U10" i="2" s="1"/>
  <c r="V9" i="2" l="1"/>
  <c r="V10" i="2" s="1"/>
  <c r="W9" i="2"/>
  <c r="W10" i="2" s="1"/>
  <c r="X9" i="2" l="1"/>
  <c r="X10" i="2" s="1"/>
  <c r="Y9" i="2"/>
  <c r="Y10" i="2" s="1"/>
  <c r="Z9" i="2" l="1"/>
  <c r="Z10" i="2" s="1"/>
  <c r="AA9" i="2" l="1"/>
  <c r="AA10" i="2" s="1"/>
  <c r="O62" i="2" l="1"/>
  <c r="O75" i="2" s="1"/>
  <c r="O76" i="2" s="1"/>
  <c r="O77" i="2" s="1"/>
  <c r="AZ47" i="5"/>
  <c r="BB47" i="5" s="1"/>
  <c r="BD47" i="5" s="1"/>
  <c r="AZ46" i="5"/>
  <c r="BB46" i="5" s="1"/>
  <c r="BD46" i="5" s="1"/>
  <c r="AZ45" i="5"/>
  <c r="BB45" i="5" s="1"/>
  <c r="BD45" i="5" s="1"/>
  <c r="AZ44" i="5"/>
  <c r="BB44" i="5" s="1"/>
  <c r="BD44" i="5" s="1"/>
  <c r="BO20" i="5"/>
  <c r="BO19" i="5"/>
  <c r="BO18" i="5"/>
  <c r="BO17" i="5"/>
  <c r="AU20" i="5"/>
  <c r="AW20" i="5" s="1"/>
  <c r="AY20" i="5" s="1"/>
  <c r="BA20" i="5" s="1"/>
  <c r="AU19" i="5"/>
  <c r="AW19" i="5" s="1"/>
  <c r="AY19" i="5" s="1"/>
  <c r="BA19" i="5" s="1"/>
  <c r="AU18" i="5"/>
  <c r="AW18" i="5" s="1"/>
  <c r="AY18" i="5" s="1"/>
  <c r="BA18" i="5" s="1"/>
  <c r="BC18" i="5" s="1"/>
  <c r="AU17" i="5"/>
  <c r="AW17" i="5" s="1"/>
  <c r="AY17" i="5" s="1"/>
  <c r="BA17" i="5" s="1"/>
  <c r="BC17" i="5" s="1"/>
  <c r="M9" i="5"/>
  <c r="O9" i="5" s="1"/>
  <c r="Q9" i="5" s="1"/>
  <c r="S9" i="5" s="1"/>
  <c r="U9" i="5" s="1"/>
  <c r="X9" i="5" s="1"/>
  <c r="Z9" i="5" s="1"/>
  <c r="AB9" i="5" s="1"/>
  <c r="AD9" i="5" s="1"/>
  <c r="AF9" i="5" s="1"/>
  <c r="AH9" i="5" s="1"/>
  <c r="AJ9" i="5" s="1"/>
  <c r="AL9" i="5" s="1"/>
  <c r="N18" i="1"/>
  <c r="J46" i="5"/>
  <c r="L46" i="5" s="1"/>
  <c r="N46" i="5" s="1"/>
  <c r="P46" i="5" s="1"/>
  <c r="R46" i="5" s="1"/>
  <c r="V46" i="5" s="1"/>
  <c r="Y46" i="5" s="1"/>
  <c r="AA46" i="5" s="1"/>
  <c r="AD46" i="5" s="1"/>
  <c r="AF46" i="5" s="1"/>
  <c r="AH46" i="5" s="1"/>
  <c r="AJ46" i="5" s="1"/>
  <c r="AL46" i="5" s="1"/>
  <c r="AN46" i="5" s="1"/>
  <c r="J47" i="5"/>
  <c r="L47" i="5" s="1"/>
  <c r="N47" i="5" s="1"/>
  <c r="P47" i="5" s="1"/>
  <c r="R47" i="5" s="1"/>
  <c r="V47" i="5" s="1"/>
  <c r="Y47" i="5" s="1"/>
  <c r="AA47" i="5" s="1"/>
  <c r="AD47" i="5" s="1"/>
  <c r="AF47" i="5" s="1"/>
  <c r="AH47" i="5" s="1"/>
  <c r="AJ47" i="5" s="1"/>
  <c r="AL47" i="5" s="1"/>
  <c r="AN47" i="5" s="1"/>
  <c r="J45" i="5"/>
  <c r="L45" i="5" s="1"/>
  <c r="N45" i="5" s="1"/>
  <c r="P45" i="5" s="1"/>
  <c r="R45" i="5" s="1"/>
  <c r="V45" i="5" s="1"/>
  <c r="Y45" i="5" s="1"/>
  <c r="AA45" i="5" s="1"/>
  <c r="AD45" i="5" s="1"/>
  <c r="AF45" i="5" s="1"/>
  <c r="AH45" i="5" s="1"/>
  <c r="AJ45" i="5" s="1"/>
  <c r="AL45" i="5" s="1"/>
  <c r="AN45" i="5" s="1"/>
  <c r="J44" i="5"/>
  <c r="L44" i="5" s="1"/>
  <c r="N44" i="5" s="1"/>
  <c r="P44" i="5" s="1"/>
  <c r="R44" i="5" s="1"/>
  <c r="V44" i="5" s="1"/>
  <c r="Y44" i="5" s="1"/>
  <c r="AA44" i="5" s="1"/>
  <c r="AD44" i="5" s="1"/>
  <c r="AF44" i="5" s="1"/>
  <c r="AH44" i="5" s="1"/>
  <c r="AJ44" i="5" s="1"/>
  <c r="AL44" i="5" s="1"/>
  <c r="AN44" i="5" s="1"/>
  <c r="T13" i="1"/>
  <c r="T14" i="1" s="1"/>
  <c r="T15" i="1" s="1"/>
  <c r="T18" i="1" s="1"/>
  <c r="L19" i="5"/>
  <c r="N19" i="5" s="1"/>
  <c r="P19" i="5" s="1"/>
  <c r="R19" i="5" s="1"/>
  <c r="T19" i="5" s="1"/>
  <c r="W19" i="5" s="1"/>
  <c r="Y19" i="5" s="1"/>
  <c r="AA19" i="5" s="1"/>
  <c r="AC19" i="5" s="1"/>
  <c r="AE19" i="5" s="1"/>
  <c r="AG19" i="5" s="1"/>
  <c r="AI19" i="5" s="1"/>
  <c r="AK19" i="5" s="1"/>
  <c r="AM19" i="5" s="1"/>
  <c r="AN19" i="5" s="1"/>
  <c r="L20" i="5"/>
  <c r="P20" i="5" s="1"/>
  <c r="R20" i="5" s="1"/>
  <c r="T20" i="5" s="1"/>
  <c r="W20" i="5" s="1"/>
  <c r="Y20" i="5" s="1"/>
  <c r="L18" i="5"/>
  <c r="N18" i="5" s="1"/>
  <c r="P18" i="5" s="1"/>
  <c r="R18" i="5" s="1"/>
  <c r="T18" i="5" s="1"/>
  <c r="W18" i="5" s="1"/>
  <c r="Y18" i="5" s="1"/>
  <c r="AA18" i="5" s="1"/>
  <c r="AC18" i="5" s="1"/>
  <c r="AE18" i="5" s="1"/>
  <c r="AG18" i="5" s="1"/>
  <c r="AI18" i="5" s="1"/>
  <c r="AK18" i="5" s="1"/>
  <c r="AM18" i="5" s="1"/>
  <c r="AN18" i="5" s="1"/>
  <c r="AO18" i="5" s="1"/>
  <c r="L17" i="5"/>
  <c r="N17" i="5" s="1"/>
  <c r="P17" i="5" s="1"/>
  <c r="R17" i="5" s="1"/>
  <c r="T17" i="5" s="1"/>
  <c r="W17" i="5" s="1"/>
  <c r="Y17" i="5" s="1"/>
  <c r="AA17" i="5" s="1"/>
  <c r="AC17" i="5" s="1"/>
  <c r="AE17" i="5" s="1"/>
  <c r="AG17" i="5" s="1"/>
  <c r="AI17" i="5" s="1"/>
  <c r="AK17" i="5" s="1"/>
  <c r="AM17" i="5" s="1"/>
  <c r="AN17" i="5" s="1"/>
  <c r="AO17" i="5" s="1"/>
  <c r="F36" i="5"/>
  <c r="I36" i="5" s="1"/>
  <c r="K36" i="5" s="1"/>
  <c r="M36" i="5" s="1"/>
  <c r="O36" i="5" s="1"/>
  <c r="Q36" i="5" s="1"/>
  <c r="U36" i="5" s="1"/>
  <c r="X36" i="5" s="1"/>
  <c r="Z36" i="5" s="1"/>
  <c r="AC36" i="5" s="1"/>
  <c r="AE36" i="5" s="1"/>
  <c r="AG36" i="5" s="1"/>
  <c r="AI36" i="5" s="1"/>
  <c r="AK36" i="5" s="1"/>
  <c r="AM36" i="5" s="1"/>
  <c r="AO36" i="5" s="1"/>
  <c r="G17" i="5"/>
  <c r="BD18" i="5" l="1"/>
  <c r="BE18" i="5" s="1"/>
  <c r="BF18" i="5" s="1"/>
  <c r="BG18" i="5" s="1"/>
  <c r="BH18" i="5" s="1"/>
  <c r="BI18" i="5" s="1"/>
  <c r="BJ18" i="5" s="1"/>
  <c r="BK18" i="5" s="1"/>
  <c r="BD17" i="5"/>
  <c r="BE17" i="5" s="1"/>
  <c r="BF17" i="5" s="1"/>
  <c r="BG17" i="5" s="1"/>
  <c r="BH17" i="5" s="1"/>
  <c r="BI17" i="5" s="1"/>
  <c r="BJ17" i="5" s="1"/>
  <c r="BK17" i="5" s="1"/>
  <c r="BP17" i="5"/>
  <c r="BQ17" i="5" s="1"/>
  <c r="BR17" i="5" s="1"/>
  <c r="BS17" i="5" s="1"/>
  <c r="BT17" i="5" s="1"/>
  <c r="BU17" i="5" s="1"/>
  <c r="BV17" i="5" s="1"/>
  <c r="BW17" i="5" s="1"/>
  <c r="BX17" i="5" s="1"/>
  <c r="BY17" i="5" s="1"/>
  <c r="BZ17" i="5" s="1"/>
  <c r="BP18" i="5"/>
  <c r="BQ18" i="5" s="1"/>
  <c r="BR18" i="5" s="1"/>
  <c r="BS18" i="5" s="1"/>
  <c r="BT18" i="5" s="1"/>
  <c r="BU18" i="5" s="1"/>
  <c r="BV18" i="5" s="1"/>
  <c r="BW18" i="5" s="1"/>
  <c r="BX18" i="5" s="1"/>
  <c r="BY18" i="5" s="1"/>
  <c r="BZ18" i="5" s="1"/>
  <c r="CA18" i="5" s="1"/>
  <c r="CB18" i="5" s="1"/>
  <c r="CC18" i="5" s="1"/>
  <c r="BP19" i="5"/>
  <c r="BQ19" i="5" s="1"/>
  <c r="BR19" i="5" s="1"/>
  <c r="BS19" i="5" s="1"/>
  <c r="BT19" i="5" s="1"/>
  <c r="BU19" i="5" s="1"/>
  <c r="BV19" i="5" s="1"/>
  <c r="BW19" i="5" s="1"/>
  <c r="BX19" i="5" s="1"/>
  <c r="BY19" i="5" s="1"/>
  <c r="BZ19" i="5" s="1"/>
  <c r="BP20" i="5"/>
  <c r="BQ20" i="5" s="1"/>
  <c r="BR20" i="5" s="1"/>
  <c r="BS20" i="5" s="1"/>
  <c r="BT20" i="5" s="1"/>
  <c r="BU20" i="5" s="1"/>
  <c r="BV20" i="5" s="1"/>
  <c r="BW20" i="5" s="1"/>
  <c r="BX20" i="5" s="1"/>
  <c r="BY20" i="5" s="1"/>
  <c r="BZ20" i="5" s="1"/>
  <c r="CA20" i="5" s="1"/>
  <c r="CB20" i="5" s="1"/>
  <c r="CC20" i="5" s="1"/>
  <c r="AE20" i="5"/>
  <c r="AG20" i="5" s="1"/>
  <c r="AI20" i="5" s="1"/>
  <c r="AK20" i="5" s="1"/>
  <c r="AM20" i="5" s="1"/>
  <c r="AN20" i="5" s="1"/>
  <c r="C49" i="5"/>
  <c r="C50" i="5" s="1"/>
  <c r="C51" i="5" s="1"/>
  <c r="C52" i="5" s="1"/>
  <c r="C53" i="5" s="1"/>
  <c r="C54" i="5" s="1"/>
  <c r="C55" i="5" s="1"/>
  <c r="C56" i="5" s="1"/>
  <c r="C57" i="5" s="1"/>
  <c r="Q11" i="2"/>
  <c r="Q12" i="2" s="1"/>
  <c r="Q13" i="2" s="1"/>
  <c r="M11" i="2"/>
  <c r="M12" i="2" s="1"/>
  <c r="M13" i="2" s="1"/>
  <c r="L54" i="2"/>
  <c r="L55" i="2" s="1"/>
  <c r="L56" i="2" s="1"/>
  <c r="L57" i="2" s="1"/>
  <c r="Q26" i="1"/>
  <c r="Q27" i="1" s="1"/>
  <c r="Q28" i="1" s="1"/>
  <c r="Q30" i="1" s="1"/>
  <c r="O11" i="2"/>
  <c r="O12" i="2" s="1"/>
  <c r="O13" i="2" s="1"/>
  <c r="Q63" i="2"/>
  <c r="Q64" i="2" s="1"/>
  <c r="Q69" i="2" s="1"/>
  <c r="Q70" i="2" s="1"/>
  <c r="Q71" i="2" s="1"/>
  <c r="Q72" i="2" s="1"/>
  <c r="Q73" i="2" s="1"/>
  <c r="Q74" i="2" s="1"/>
  <c r="Q75" i="2" s="1"/>
  <c r="Q76" i="2" s="1"/>
  <c r="Q77" i="2" s="1"/>
  <c r="Q78" i="2" s="1"/>
  <c r="Q79" i="2" s="1"/>
  <c r="Q80" i="2" s="1"/>
  <c r="Q81" i="2" s="1"/>
  <c r="Q82" i="2" s="1"/>
  <c r="N54" i="2"/>
  <c r="N55" i="2" s="1"/>
  <c r="N56" i="2" s="1"/>
  <c r="N57" i="2" s="1"/>
  <c r="C63" i="2"/>
  <c r="C64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D32" i="2"/>
  <c r="D33" i="2" s="1"/>
  <c r="E32" i="2"/>
  <c r="I32" i="2" s="1"/>
  <c r="F17" i="2"/>
  <c r="W43" i="5"/>
  <c r="W49" i="5"/>
  <c r="W50" i="5" s="1"/>
  <c r="W51" i="5" s="1"/>
  <c r="W52" i="5" s="1"/>
  <c r="W53" i="5" s="1"/>
  <c r="W54" i="5" s="1"/>
  <c r="W55" i="5" s="1"/>
  <c r="W56" i="5" s="1"/>
  <c r="C22" i="5"/>
  <c r="C23" i="5" s="1"/>
  <c r="C24" i="5" s="1"/>
  <c r="C25" i="5" s="1"/>
  <c r="C26" i="5" s="1"/>
  <c r="C27" i="5" s="1"/>
  <c r="C28" i="5" s="1"/>
  <c r="H8" i="5"/>
  <c r="H9" i="5" s="1"/>
  <c r="BL17" i="5" l="1"/>
  <c r="BM17" i="5"/>
  <c r="BL18" i="5"/>
  <c r="BM18" i="5"/>
  <c r="L62" i="2"/>
  <c r="L63" i="2" s="1"/>
  <c r="L64" i="2" s="1"/>
  <c r="L72" i="2" s="1"/>
  <c r="L73" i="2" s="1"/>
  <c r="L74" i="2" s="1"/>
  <c r="L75" i="2" s="1"/>
  <c r="L76" i="2" s="1"/>
  <c r="L77" i="2" s="1"/>
  <c r="L78" i="2" s="1"/>
  <c r="L79" i="2" s="1"/>
  <c r="L80" i="2" s="1"/>
  <c r="L81" i="2" s="1"/>
  <c r="L82" i="2" s="1"/>
  <c r="O14" i="2"/>
  <c r="M14" i="2"/>
  <c r="Q14" i="2"/>
  <c r="C8" i="5"/>
  <c r="C9" i="5" s="1"/>
  <c r="C10" i="5" s="1"/>
  <c r="C11" i="5" s="1"/>
  <c r="C12" i="5" s="1"/>
  <c r="C13" i="5" s="1"/>
  <c r="C14" i="5" s="1"/>
  <c r="C15" i="5" s="1"/>
  <c r="C16" i="5" s="1"/>
  <c r="N62" i="2"/>
  <c r="N63" i="2" s="1"/>
  <c r="N64" i="2" s="1"/>
  <c r="N69" i="2" s="1"/>
  <c r="N70" i="2" s="1"/>
  <c r="N71" i="2" s="1"/>
  <c r="N72" i="2" s="1"/>
  <c r="N73" i="2" s="1"/>
  <c r="N74" i="2" s="1"/>
  <c r="N75" i="2" s="1"/>
  <c r="N76" i="2" s="1"/>
  <c r="N77" i="2" s="1"/>
  <c r="N78" i="2" s="1"/>
  <c r="N79" i="2" s="1"/>
  <c r="N80" i="2" s="1"/>
  <c r="N81" i="2" s="1"/>
  <c r="C58" i="5"/>
  <c r="D8" i="5"/>
  <c r="D9" i="5" s="1"/>
  <c r="F7" i="5"/>
  <c r="F8" i="5" s="1"/>
  <c r="F9" i="5" s="1"/>
  <c r="F10" i="5" s="1"/>
  <c r="F11" i="5" s="1"/>
  <c r="F12" i="5" s="1"/>
  <c r="F13" i="5" s="1"/>
  <c r="F14" i="5" s="1"/>
  <c r="F15" i="5" s="1"/>
  <c r="F16" i="5" s="1"/>
  <c r="F21" i="5" s="1"/>
  <c r="F22" i="5" s="1"/>
  <c r="F23" i="5" s="1"/>
  <c r="F24" i="5" s="1"/>
  <c r="F25" i="5" s="1"/>
  <c r="F26" i="5" s="1"/>
  <c r="F27" i="5" s="1"/>
  <c r="F28" i="5" s="1"/>
  <c r="V8" i="5"/>
  <c r="V9" i="5" s="1"/>
  <c r="V10" i="5" s="1"/>
  <c r="Q31" i="1"/>
  <c r="Q32" i="1" s="1"/>
  <c r="Q33" i="1" s="1"/>
  <c r="Q35" i="1" s="1"/>
  <c r="E48" i="5"/>
  <c r="E49" i="5"/>
  <c r="Q83" i="2"/>
  <c r="F18" i="2"/>
  <c r="F19" i="2" s="1"/>
  <c r="F36" i="2" s="1"/>
  <c r="E26" i="1"/>
  <c r="E27" i="1" s="1"/>
  <c r="E28" i="1" s="1"/>
  <c r="E30" i="1" s="1"/>
  <c r="E31" i="1" s="1"/>
  <c r="E32" i="1" s="1"/>
  <c r="E33" i="1" s="1"/>
  <c r="E35" i="1" s="1"/>
  <c r="I7" i="5"/>
  <c r="I8" i="5" s="1"/>
  <c r="I9" i="5" s="1"/>
  <c r="AT10" i="5"/>
  <c r="AT11" i="5" s="1"/>
  <c r="AT12" i="5" s="1"/>
  <c r="AT13" i="5" s="1"/>
  <c r="AT14" i="5" s="1"/>
  <c r="AT15" i="5" s="1"/>
  <c r="AT16" i="5" s="1"/>
  <c r="AR11" i="5"/>
  <c r="AR12" i="5" s="1"/>
  <c r="AR13" i="5" s="1"/>
  <c r="AR14" i="5" s="1"/>
  <c r="AR15" i="5" s="1"/>
  <c r="AR16" i="5" s="1"/>
  <c r="U17" i="5"/>
  <c r="X17" i="5" s="1"/>
  <c r="Z17" i="5" s="1"/>
  <c r="AB17" i="5" s="1"/>
  <c r="AD17" i="5" s="1"/>
  <c r="AF17" i="5" s="1"/>
  <c r="AH17" i="5" s="1"/>
  <c r="AJ17" i="5" s="1"/>
  <c r="AL17" i="5" s="1"/>
  <c r="BB17" i="5"/>
  <c r="U18" i="5"/>
  <c r="X18" i="5" s="1"/>
  <c r="Z18" i="5" s="1"/>
  <c r="AB18" i="5" s="1"/>
  <c r="AD18" i="5" s="1"/>
  <c r="AF18" i="5" s="1"/>
  <c r="AH18" i="5" s="1"/>
  <c r="AJ18" i="5" s="1"/>
  <c r="AL18" i="5" s="1"/>
  <c r="BB18" i="5"/>
  <c r="K19" i="5"/>
  <c r="M19" i="5" s="1"/>
  <c r="O19" i="5" s="1"/>
  <c r="Q19" i="5" s="1"/>
  <c r="S19" i="5" s="1"/>
  <c r="U19" i="5" s="1"/>
  <c r="X19" i="5" s="1"/>
  <c r="Z19" i="5" s="1"/>
  <c r="AB19" i="5" s="1"/>
  <c r="AD19" i="5" s="1"/>
  <c r="AF19" i="5" s="1"/>
  <c r="AH19" i="5" s="1"/>
  <c r="AJ19" i="5" s="1"/>
  <c r="AL19" i="5" s="1"/>
  <c r="AT19" i="5"/>
  <c r="AV19" i="5" s="1"/>
  <c r="AX19" i="5" s="1"/>
  <c r="AZ19" i="5" s="1"/>
  <c r="BB19" i="5" s="1"/>
  <c r="E22" i="5"/>
  <c r="E23" i="5" s="1"/>
  <c r="E24" i="5" s="1"/>
  <c r="E25" i="5" s="1"/>
  <c r="E26" i="5" s="1"/>
  <c r="E27" i="5" s="1"/>
  <c r="E28" i="5" s="1"/>
  <c r="C37" i="5"/>
  <c r="C38" i="5" s="1"/>
  <c r="C39" i="5" s="1"/>
  <c r="C40" i="5" s="1"/>
  <c r="C41" i="5" s="1"/>
  <c r="C42" i="5" s="1"/>
  <c r="C43" i="5" s="1"/>
  <c r="D48" i="5"/>
  <c r="H48" i="5"/>
  <c r="AU48" i="5"/>
  <c r="F49" i="5"/>
  <c r="F50" i="5" s="1"/>
  <c r="F51" i="5" s="1"/>
  <c r="F52" i="5" s="1"/>
  <c r="F53" i="5" s="1"/>
  <c r="F54" i="5" s="1"/>
  <c r="F55" i="5" s="1"/>
  <c r="F56" i="5" s="1"/>
  <c r="F57" i="5" s="1"/>
  <c r="F58" i="5" s="1"/>
  <c r="S49" i="5"/>
  <c r="S50" i="5" s="1"/>
  <c r="S51" i="5" s="1"/>
  <c r="S52" i="5" s="1"/>
  <c r="S53" i="5" s="1"/>
  <c r="S54" i="5" s="1"/>
  <c r="S55" i="5" s="1"/>
  <c r="S56" i="5" s="1"/>
  <c r="AS49" i="5"/>
  <c r="AS50" i="5" s="1"/>
  <c r="AS51" i="5" s="1"/>
  <c r="AS52" i="5" s="1"/>
  <c r="AS53" i="5" s="1"/>
  <c r="AS54" i="5" s="1"/>
  <c r="AS55" i="5" s="1"/>
  <c r="AS56" i="5" s="1"/>
  <c r="AS57" i="5" s="1"/>
  <c r="T53" i="5"/>
  <c r="T54" i="5" s="1"/>
  <c r="T55" i="5" s="1"/>
  <c r="T56" i="5" s="1"/>
  <c r="T57" i="5" s="1"/>
  <c r="O17" i="1"/>
  <c r="O18" i="1" s="1"/>
  <c r="L17" i="1"/>
  <c r="L18" i="1" s="1"/>
  <c r="L26" i="1"/>
  <c r="L27" i="1" s="1"/>
  <c r="L28" i="1" s="1"/>
  <c r="L29" i="1" s="1"/>
  <c r="L30" i="1" s="1"/>
  <c r="L31" i="1" s="1"/>
  <c r="L32" i="1" s="1"/>
  <c r="L33" i="1" s="1"/>
  <c r="L35" i="1" s="1"/>
  <c r="E45" i="1"/>
  <c r="E46" i="1" s="1"/>
  <c r="E47" i="1" s="1"/>
  <c r="E48" i="1" s="1"/>
  <c r="E50" i="1" s="1"/>
  <c r="E51" i="1" s="1"/>
  <c r="E52" i="1" s="1"/>
  <c r="E53" i="1" s="1"/>
  <c r="AG51" i="2"/>
  <c r="AQ10" i="5" s="1"/>
  <c r="G25" i="1"/>
  <c r="I25" i="1" s="1"/>
  <c r="G23" i="1"/>
  <c r="I23" i="1" s="1"/>
  <c r="M23" i="1"/>
  <c r="P23" i="1" s="1"/>
  <c r="R23" i="1" s="1"/>
  <c r="S23" i="1" s="1"/>
  <c r="U23" i="1" s="1"/>
  <c r="I58" i="1"/>
  <c r="K58" i="1" s="1"/>
  <c r="L58" i="1" s="1"/>
  <c r="M58" i="1" s="1"/>
  <c r="P58" i="1" s="1"/>
  <c r="R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I55" i="1"/>
  <c r="K55" i="1" s="1"/>
  <c r="L55" i="1" s="1"/>
  <c r="M55" i="1" s="1"/>
  <c r="P55" i="1" s="1"/>
  <c r="R55" i="1" s="1"/>
  <c r="T55" i="1" s="1"/>
  <c r="U55" i="1" s="1"/>
  <c r="X55" i="1"/>
  <c r="Y55" i="1" s="1"/>
  <c r="G20" i="1"/>
  <c r="I20" i="1" s="1"/>
  <c r="J20" i="1" s="1"/>
  <c r="K20" i="1" s="1"/>
  <c r="M20" i="1" s="1"/>
  <c r="P20" i="1" s="1"/>
  <c r="R20" i="1" s="1"/>
  <c r="S20" i="1" s="1"/>
  <c r="U20" i="1" s="1"/>
  <c r="V20" i="1" s="1"/>
  <c r="W20" i="1" s="1"/>
  <c r="X20" i="1" s="1"/>
  <c r="Y20" i="1" s="1"/>
  <c r="Z20" i="1" s="1"/>
  <c r="AA20" i="1" s="1"/>
  <c r="AB20" i="1" s="1"/>
  <c r="J32" i="2"/>
  <c r="N48" i="5" s="1"/>
  <c r="E33" i="2"/>
  <c r="H49" i="5" s="1"/>
  <c r="E63" i="2"/>
  <c r="C33" i="2"/>
  <c r="D49" i="5" s="1"/>
  <c r="AG60" i="1"/>
  <c r="AG62" i="1" s="1"/>
  <c r="AG63" i="1" s="1"/>
  <c r="AG64" i="1" s="1"/>
  <c r="AG65" i="1" s="1"/>
  <c r="AG66" i="1" s="1"/>
  <c r="AG67" i="1" s="1"/>
  <c r="AG68" i="1" s="1"/>
  <c r="AG69" i="1" s="1"/>
  <c r="AG70" i="1" s="1"/>
  <c r="AG71" i="1" s="1"/>
  <c r="AG44" i="1"/>
  <c r="AG45" i="1" s="1"/>
  <c r="AG46" i="1" s="1"/>
  <c r="AG47" i="1" s="1"/>
  <c r="AG48" i="1" s="1"/>
  <c r="AG50" i="1" s="1"/>
  <c r="AG51" i="1" s="1"/>
  <c r="AG52" i="1" s="1"/>
  <c r="AG53" i="1" s="1"/>
  <c r="AF25" i="1"/>
  <c r="AG25" i="1" s="1"/>
  <c r="AG26" i="1" s="1"/>
  <c r="AG27" i="1" s="1"/>
  <c r="AG28" i="1" s="1"/>
  <c r="AG30" i="1" s="1"/>
  <c r="AG31" i="1" s="1"/>
  <c r="AG32" i="1" s="1"/>
  <c r="AG33" i="1" s="1"/>
  <c r="AG35" i="1" s="1"/>
  <c r="AF7" i="1"/>
  <c r="AG7" i="1" s="1"/>
  <c r="AG8" i="1" s="1"/>
  <c r="AG9" i="1" s="1"/>
  <c r="AG10" i="1" s="1"/>
  <c r="AG11" i="1" s="1"/>
  <c r="AG12" i="1" s="1"/>
  <c r="AG13" i="1" s="1"/>
  <c r="AG14" i="1" s="1"/>
  <c r="AG15" i="1" s="1"/>
  <c r="AG18" i="1" s="1"/>
  <c r="AD26" i="1"/>
  <c r="AD27" i="1" s="1"/>
  <c r="AD28" i="1" s="1"/>
  <c r="AD30" i="1" s="1"/>
  <c r="AD31" i="1" s="1"/>
  <c r="AD32" i="1" s="1"/>
  <c r="AD33" i="1" s="1"/>
  <c r="AD35" i="1" s="1"/>
  <c r="AE62" i="1"/>
  <c r="AE63" i="1" s="1"/>
  <c r="AE64" i="1" s="1"/>
  <c r="AE65" i="1" s="1"/>
  <c r="AE66" i="1" s="1"/>
  <c r="AE67" i="1" s="1"/>
  <c r="AE68" i="1" s="1"/>
  <c r="AE69" i="1" s="1"/>
  <c r="AE70" i="1" s="1"/>
  <c r="AE71" i="1" s="1"/>
  <c r="AE45" i="1"/>
  <c r="AE46" i="1" s="1"/>
  <c r="AE47" i="1" s="1"/>
  <c r="AE48" i="1" s="1"/>
  <c r="AE50" i="1" s="1"/>
  <c r="AE51" i="1" s="1"/>
  <c r="AE52" i="1" s="1"/>
  <c r="AE53" i="1" s="1"/>
  <c r="AF62" i="1"/>
  <c r="AF63" i="1" s="1"/>
  <c r="AF64" i="1" s="1"/>
  <c r="AF65" i="1" s="1"/>
  <c r="AF66" i="1" s="1"/>
  <c r="AF67" i="1" s="1"/>
  <c r="AF68" i="1" s="1"/>
  <c r="AF69" i="1" s="1"/>
  <c r="AF70" i="1" s="1"/>
  <c r="AF71" i="1" s="1"/>
  <c r="AF45" i="1"/>
  <c r="AF46" i="1" s="1"/>
  <c r="AF47" i="1" s="1"/>
  <c r="AF48" i="1" s="1"/>
  <c r="AF50" i="1" s="1"/>
  <c r="AF51" i="1" s="1"/>
  <c r="AF52" i="1" s="1"/>
  <c r="AF53" i="1" s="1"/>
  <c r="AE26" i="1"/>
  <c r="AE27" i="1" s="1"/>
  <c r="AE28" i="1" s="1"/>
  <c r="AE30" i="1" s="1"/>
  <c r="AE31" i="1" s="1"/>
  <c r="AE32" i="1" s="1"/>
  <c r="AE33" i="1" s="1"/>
  <c r="AE35" i="1" s="1"/>
  <c r="AE8" i="1"/>
  <c r="AE9" i="1" s="1"/>
  <c r="AE10" i="1" s="1"/>
  <c r="AE11" i="1" s="1"/>
  <c r="AE12" i="1" s="1"/>
  <c r="AE13" i="1" s="1"/>
  <c r="AE14" i="1" s="1"/>
  <c r="AE15" i="1" s="1"/>
  <c r="AE18" i="1" s="1"/>
  <c r="AD62" i="1"/>
  <c r="AD63" i="1" s="1"/>
  <c r="AD64" i="1" s="1"/>
  <c r="AD65" i="1" s="1"/>
  <c r="I60" i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G62" i="1"/>
  <c r="G63" i="1" s="1"/>
  <c r="G64" i="1" s="1"/>
  <c r="G65" i="1" s="1"/>
  <c r="G66" i="1" s="1"/>
  <c r="G67" i="1" s="1"/>
  <c r="G68" i="1" s="1"/>
  <c r="G69" i="1" s="1"/>
  <c r="G70" i="1" s="1"/>
  <c r="G71" i="1" s="1"/>
  <c r="D62" i="1"/>
  <c r="D63" i="1" s="1"/>
  <c r="D64" i="1" s="1"/>
  <c r="D65" i="1" s="1"/>
  <c r="D66" i="1" s="1"/>
  <c r="D67" i="1" s="1"/>
  <c r="D26" i="1"/>
  <c r="D27" i="1" s="1"/>
  <c r="D28" i="1" s="1"/>
  <c r="D30" i="1" s="1"/>
  <c r="D31" i="1" s="1"/>
  <c r="D32" i="1" s="1"/>
  <c r="D33" i="1" s="1"/>
  <c r="D35" i="1" s="1"/>
  <c r="C26" i="1"/>
  <c r="D34" i="2"/>
  <c r="B37" i="2"/>
  <c r="BC19" i="5" l="1"/>
  <c r="BD19" i="5" s="1"/>
  <c r="BE19" i="5" s="1"/>
  <c r="BF19" i="5" s="1"/>
  <c r="BG19" i="5" s="1"/>
  <c r="BH19" i="5" s="1"/>
  <c r="BI19" i="5" s="1"/>
  <c r="BJ19" i="5" s="1"/>
  <c r="BK19" i="5" s="1"/>
  <c r="E64" i="2"/>
  <c r="D22" i="5"/>
  <c r="AD66" i="1"/>
  <c r="AF71" i="2"/>
  <c r="E60" i="1"/>
  <c r="E61" i="1" s="1"/>
  <c r="O25" i="1"/>
  <c r="O26" i="1" s="1"/>
  <c r="O27" i="1" s="1"/>
  <c r="O28" i="1" s="1"/>
  <c r="O29" i="1" s="1"/>
  <c r="O30" i="1" s="1"/>
  <c r="O31" i="1" s="1"/>
  <c r="O32" i="1" s="1"/>
  <c r="O33" i="1" s="1"/>
  <c r="O35" i="1" s="1"/>
  <c r="Q84" i="2"/>
  <c r="Q8" i="2"/>
  <c r="Q15" i="2"/>
  <c r="M15" i="2"/>
  <c r="O15" i="2"/>
  <c r="C27" i="1"/>
  <c r="C28" i="1" s="1"/>
  <c r="C30" i="1" s="1"/>
  <c r="C31" i="1" s="1"/>
  <c r="C32" i="1" s="1"/>
  <c r="C33" i="1" s="1"/>
  <c r="C35" i="1" s="1"/>
  <c r="C36" i="1" s="1"/>
  <c r="AE36" i="1"/>
  <c r="AG36" i="1"/>
  <c r="Q36" i="1"/>
  <c r="AD36" i="1"/>
  <c r="E36" i="1"/>
  <c r="L36" i="1"/>
  <c r="D36" i="1"/>
  <c r="N82" i="2"/>
  <c r="N83" i="2"/>
  <c r="AG52" i="2"/>
  <c r="AQ11" i="5" s="1"/>
  <c r="AQ7" i="5"/>
  <c r="AQ8" i="5" s="1"/>
  <c r="AQ9" i="5" s="1"/>
  <c r="G8" i="5"/>
  <c r="F37" i="5"/>
  <c r="F38" i="5" s="1"/>
  <c r="F39" i="5" s="1"/>
  <c r="F40" i="5" s="1"/>
  <c r="F41" i="5" s="1"/>
  <c r="F42" i="5" s="1"/>
  <c r="F43" i="5" s="1"/>
  <c r="G11" i="2"/>
  <c r="G12" i="2" s="1"/>
  <c r="G13" i="2" s="1"/>
  <c r="Q50" i="2"/>
  <c r="F6" i="1"/>
  <c r="D68" i="1"/>
  <c r="D35" i="2"/>
  <c r="E50" i="5"/>
  <c r="T58" i="5"/>
  <c r="AV10" i="5"/>
  <c r="AX10" i="5" s="1"/>
  <c r="I10" i="5"/>
  <c r="I6" i="1"/>
  <c r="G6" i="1"/>
  <c r="G7" i="1"/>
  <c r="G8" i="1" s="1"/>
  <c r="G9" i="1" s="1"/>
  <c r="G10" i="1" s="1"/>
  <c r="G11" i="1" s="1"/>
  <c r="G12" i="1" s="1"/>
  <c r="G13" i="1" s="1"/>
  <c r="G14" i="1" s="1"/>
  <c r="G15" i="1" s="1"/>
  <c r="G18" i="1" s="1"/>
  <c r="I7" i="1"/>
  <c r="I8" i="1" s="1"/>
  <c r="I9" i="1" s="1"/>
  <c r="I10" i="1" s="1"/>
  <c r="I11" i="1" s="1"/>
  <c r="I12" i="1" s="1"/>
  <c r="I13" i="1" s="1"/>
  <c r="I14" i="1" s="1"/>
  <c r="I15" i="1" s="1"/>
  <c r="I18" i="1" s="1"/>
  <c r="L48" i="5"/>
  <c r="AW48" i="5"/>
  <c r="AU49" i="5"/>
  <c r="AU50" i="5" s="1"/>
  <c r="AU51" i="5" s="1"/>
  <c r="AU52" i="5" s="1"/>
  <c r="AU53" i="5" s="1"/>
  <c r="AU54" i="5" s="1"/>
  <c r="AU55" i="5" s="1"/>
  <c r="AU56" i="5" s="1"/>
  <c r="AU57" i="5" s="1"/>
  <c r="AH44" i="1"/>
  <c r="AI44" i="1" s="1"/>
  <c r="F26" i="1"/>
  <c r="F27" i="1" s="1"/>
  <c r="F28" i="1" s="1"/>
  <c r="F30" i="1" s="1"/>
  <c r="F31" i="1" s="1"/>
  <c r="F32" i="1" s="1"/>
  <c r="I26" i="1"/>
  <c r="I27" i="1" s="1"/>
  <c r="I28" i="1" s="1"/>
  <c r="I30" i="1" s="1"/>
  <c r="I31" i="1" s="1"/>
  <c r="I32" i="1" s="1"/>
  <c r="I33" i="1" s="1"/>
  <c r="I35" i="1" s="1"/>
  <c r="I36" i="1" s="1"/>
  <c r="J25" i="1"/>
  <c r="K25" i="1" s="1"/>
  <c r="M25" i="1" s="1"/>
  <c r="P25" i="1" s="1"/>
  <c r="R25" i="1" s="1"/>
  <c r="S25" i="1" s="1"/>
  <c r="U25" i="1" s="1"/>
  <c r="V25" i="1" s="1"/>
  <c r="W25" i="1" s="1"/>
  <c r="X25" i="1" s="1"/>
  <c r="G26" i="1"/>
  <c r="G27" i="1" s="1"/>
  <c r="G28" i="1" s="1"/>
  <c r="G30" i="1" s="1"/>
  <c r="G31" i="1" s="1"/>
  <c r="G32" i="1" s="1"/>
  <c r="G33" i="1" s="1"/>
  <c r="G35" i="1" s="1"/>
  <c r="E34" i="2"/>
  <c r="H50" i="5" s="1"/>
  <c r="C34" i="2"/>
  <c r="D50" i="5" s="1"/>
  <c r="J33" i="2"/>
  <c r="N49" i="5" s="1"/>
  <c r="K32" i="2"/>
  <c r="P48" i="5" s="1"/>
  <c r="I33" i="2"/>
  <c r="L49" i="5" s="1"/>
  <c r="AH7" i="1"/>
  <c r="AH8" i="1" s="1"/>
  <c r="AH9" i="1" s="1"/>
  <c r="AH10" i="1" s="1"/>
  <c r="AH11" i="1" s="1"/>
  <c r="AH12" i="1" s="1"/>
  <c r="AH13" i="1" s="1"/>
  <c r="AH14" i="1" s="1"/>
  <c r="AH15" i="1" s="1"/>
  <c r="AH18" i="1" s="1"/>
  <c r="AH25" i="1"/>
  <c r="AF8" i="1"/>
  <c r="AF9" i="1" s="1"/>
  <c r="AF10" i="1" s="1"/>
  <c r="AF11" i="1" s="1"/>
  <c r="AF12" i="1" s="1"/>
  <c r="AF13" i="1" s="1"/>
  <c r="AF14" i="1" s="1"/>
  <c r="AF15" i="1" s="1"/>
  <c r="AF18" i="1" s="1"/>
  <c r="AH60" i="1"/>
  <c r="AF26" i="1"/>
  <c r="AF27" i="1" s="1"/>
  <c r="AF28" i="1" s="1"/>
  <c r="AF30" i="1" s="1"/>
  <c r="AF31" i="1" s="1"/>
  <c r="AF32" i="1" s="1"/>
  <c r="AF33" i="1" s="1"/>
  <c r="AF35" i="1" s="1"/>
  <c r="K60" i="1"/>
  <c r="E69" i="2" l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D23" i="5"/>
  <c r="AD67" i="1"/>
  <c r="AF72" i="2"/>
  <c r="N44" i="1"/>
  <c r="N45" i="1" s="1"/>
  <c r="N46" i="1" s="1"/>
  <c r="N47" i="1" s="1"/>
  <c r="N48" i="1" s="1"/>
  <c r="N50" i="1" s="1"/>
  <c r="N51" i="1" s="1"/>
  <c r="N52" i="1" s="1"/>
  <c r="N53" i="1" s="1"/>
  <c r="K44" i="1"/>
  <c r="K45" i="1" s="1"/>
  <c r="K46" i="1" s="1"/>
  <c r="K47" i="1" s="1"/>
  <c r="K48" i="1" s="1"/>
  <c r="K50" i="1" s="1"/>
  <c r="K51" i="1" s="1"/>
  <c r="K52" i="1" s="1"/>
  <c r="K53" i="1" s="1"/>
  <c r="N84" i="2"/>
  <c r="O8" i="2"/>
  <c r="O16" i="2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M16" i="2"/>
  <c r="M17" i="2" s="1"/>
  <c r="M18" i="2" s="1"/>
  <c r="M19" i="2" s="1"/>
  <c r="M36" i="2" s="1"/>
  <c r="G14" i="2"/>
  <c r="Q16" i="2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F36" i="1"/>
  <c r="O36" i="1"/>
  <c r="D44" i="1"/>
  <c r="D45" i="1" s="1"/>
  <c r="D46" i="1" s="1"/>
  <c r="D47" i="1" s="1"/>
  <c r="D48" i="1" s="1"/>
  <c r="D50" i="1" s="1"/>
  <c r="D51" i="1" s="1"/>
  <c r="D52" i="1" s="1"/>
  <c r="D53" i="1" s="1"/>
  <c r="AF36" i="1"/>
  <c r="H45" i="1"/>
  <c r="H46" i="1" s="1"/>
  <c r="H47" i="1" s="1"/>
  <c r="H48" i="1" s="1"/>
  <c r="H49" i="1" s="1"/>
  <c r="H50" i="1" s="1"/>
  <c r="H51" i="1" s="1"/>
  <c r="H52" i="1" s="1"/>
  <c r="H53" i="1" s="1"/>
  <c r="G36" i="1"/>
  <c r="S44" i="1"/>
  <c r="S45" i="1" s="1"/>
  <c r="S46" i="1" s="1"/>
  <c r="S47" i="1" s="1"/>
  <c r="S48" i="1" s="1"/>
  <c r="S50" i="1" s="1"/>
  <c r="S51" i="1" s="1"/>
  <c r="S52" i="1" s="1"/>
  <c r="S53" i="1" s="1"/>
  <c r="AG53" i="2"/>
  <c r="AQ12" i="5" s="1"/>
  <c r="AS7" i="5"/>
  <c r="AS8" i="5" s="1"/>
  <c r="AS9" i="5" s="1"/>
  <c r="V11" i="5"/>
  <c r="Q51" i="2"/>
  <c r="C11" i="2"/>
  <c r="C12" i="2" s="1"/>
  <c r="C13" i="2" s="1"/>
  <c r="D10" i="2"/>
  <c r="D11" i="2" s="1"/>
  <c r="D12" i="2" s="1"/>
  <c r="D13" i="2" s="1"/>
  <c r="E83" i="2"/>
  <c r="E82" i="2"/>
  <c r="D36" i="2"/>
  <c r="E51" i="5"/>
  <c r="AV11" i="5"/>
  <c r="AV12" i="5" s="1"/>
  <c r="AV13" i="5" s="1"/>
  <c r="AV14" i="5" s="1"/>
  <c r="AV15" i="5" s="1"/>
  <c r="AV16" i="5" s="1"/>
  <c r="E11" i="2"/>
  <c r="E12" i="2" s="1"/>
  <c r="E13" i="2" s="1"/>
  <c r="E14" i="2" s="1"/>
  <c r="E15" i="2" s="1"/>
  <c r="I11" i="5"/>
  <c r="D69" i="1"/>
  <c r="D70" i="1" s="1"/>
  <c r="D71" i="1" s="1"/>
  <c r="F7" i="1"/>
  <c r="F8" i="1" s="1"/>
  <c r="F9" i="1" s="1"/>
  <c r="F10" i="1" s="1"/>
  <c r="F11" i="1" s="1"/>
  <c r="F12" i="1" s="1"/>
  <c r="F13" i="1" s="1"/>
  <c r="F14" i="1" s="1"/>
  <c r="F15" i="1" s="1"/>
  <c r="F18" i="1" s="1"/>
  <c r="AY48" i="5"/>
  <c r="AW49" i="5"/>
  <c r="AW50" i="5" s="1"/>
  <c r="AW51" i="5" s="1"/>
  <c r="AW52" i="5" s="1"/>
  <c r="AW53" i="5" s="1"/>
  <c r="AW54" i="5" s="1"/>
  <c r="AW55" i="5" s="1"/>
  <c r="AW56" i="5" s="1"/>
  <c r="AW57" i="5" s="1"/>
  <c r="AU36" i="5"/>
  <c r="K37" i="5"/>
  <c r="K38" i="5" s="1"/>
  <c r="K39" i="5" s="1"/>
  <c r="K40" i="5" s="1"/>
  <c r="K41" i="5" s="1"/>
  <c r="K42" i="5" s="1"/>
  <c r="K43" i="5" s="1"/>
  <c r="AZ10" i="5"/>
  <c r="AX11" i="5"/>
  <c r="AX12" i="5" s="1"/>
  <c r="AX13" i="5" s="1"/>
  <c r="AX14" i="5" s="1"/>
  <c r="AX15" i="5" s="1"/>
  <c r="AX16" i="5" s="1"/>
  <c r="I34" i="2"/>
  <c r="L50" i="5" s="1"/>
  <c r="J34" i="2"/>
  <c r="N50" i="5" s="1"/>
  <c r="E35" i="2"/>
  <c r="H51" i="5" s="1"/>
  <c r="C35" i="2"/>
  <c r="D51" i="5" s="1"/>
  <c r="J26" i="1"/>
  <c r="J27" i="1" s="1"/>
  <c r="J28" i="1" s="1"/>
  <c r="J30" i="1" s="1"/>
  <c r="J31" i="1" s="1"/>
  <c r="J32" i="1" s="1"/>
  <c r="J33" i="1" s="1"/>
  <c r="J35" i="1" s="1"/>
  <c r="K33" i="2"/>
  <c r="P49" i="5" s="1"/>
  <c r="L32" i="2"/>
  <c r="R48" i="5" s="1"/>
  <c r="AH62" i="1"/>
  <c r="AH63" i="1" s="1"/>
  <c r="AH64" i="1" s="1"/>
  <c r="AH65" i="1" s="1"/>
  <c r="AH66" i="1" s="1"/>
  <c r="AH67" i="1" s="1"/>
  <c r="AI60" i="1"/>
  <c r="AH45" i="1"/>
  <c r="AH46" i="1" s="1"/>
  <c r="AH47" i="1" s="1"/>
  <c r="AH48" i="1" s="1"/>
  <c r="AH50" i="1" s="1"/>
  <c r="AH51" i="1" s="1"/>
  <c r="AH52" i="1" s="1"/>
  <c r="AH53" i="1" s="1"/>
  <c r="AI7" i="1"/>
  <c r="AI8" i="1" s="1"/>
  <c r="AI9" i="1" s="1"/>
  <c r="AI10" i="1" s="1"/>
  <c r="AI11" i="1" s="1"/>
  <c r="AI12" i="1" s="1"/>
  <c r="AI13" i="1" s="1"/>
  <c r="AI14" i="1" s="1"/>
  <c r="AI15" i="1" s="1"/>
  <c r="AI18" i="1" s="1"/>
  <c r="AH26" i="1"/>
  <c r="AH27" i="1" s="1"/>
  <c r="AH28" i="1" s="1"/>
  <c r="AH30" i="1" s="1"/>
  <c r="AH31" i="1" s="1"/>
  <c r="AH32" i="1" s="1"/>
  <c r="AH33" i="1" s="1"/>
  <c r="AH35" i="1" s="1"/>
  <c r="AI25" i="1"/>
  <c r="K26" i="1"/>
  <c r="K27" i="1" s="1"/>
  <c r="K28" i="1" s="1"/>
  <c r="K30" i="1" s="1"/>
  <c r="K31" i="1" s="1"/>
  <c r="K32" i="1" s="1"/>
  <c r="K33" i="1" s="1"/>
  <c r="K35" i="1" s="1"/>
  <c r="K62" i="1"/>
  <c r="K63" i="1" s="1"/>
  <c r="K64" i="1" s="1"/>
  <c r="K65" i="1" s="1"/>
  <c r="K66" i="1" s="1"/>
  <c r="K67" i="1" s="1"/>
  <c r="L60" i="1"/>
  <c r="C45" i="1"/>
  <c r="C46" i="1" s="1"/>
  <c r="C47" i="1" s="1"/>
  <c r="AD68" i="1" l="1"/>
  <c r="AF73" i="2"/>
  <c r="K48" i="5"/>
  <c r="K49" i="5" s="1"/>
  <c r="K50" i="5" s="1"/>
  <c r="K51" i="5" s="1"/>
  <c r="K52" i="5" s="1"/>
  <c r="K53" i="5" s="1"/>
  <c r="K54" i="5" s="1"/>
  <c r="K55" i="5" s="1"/>
  <c r="K56" i="5" s="1"/>
  <c r="K57" i="5" s="1"/>
  <c r="F44" i="1"/>
  <c r="F45" i="1" s="1"/>
  <c r="F46" i="1" s="1"/>
  <c r="F47" i="1" s="1"/>
  <c r="F48" i="1" s="1"/>
  <c r="F50" i="1" s="1"/>
  <c r="F51" i="1" s="1"/>
  <c r="F52" i="1" s="1"/>
  <c r="F53" i="1" s="1"/>
  <c r="N60" i="1"/>
  <c r="N65" i="1" s="1"/>
  <c r="H60" i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I44" i="1"/>
  <c r="I45" i="1" s="1"/>
  <c r="I46" i="1" s="1"/>
  <c r="I47" i="1" s="1"/>
  <c r="I48" i="1" s="1"/>
  <c r="I50" i="1" s="1"/>
  <c r="I51" i="1" s="1"/>
  <c r="I52" i="1" s="1"/>
  <c r="I53" i="1" s="1"/>
  <c r="Q44" i="1"/>
  <c r="Q45" i="1" s="1"/>
  <c r="Q46" i="1" s="1"/>
  <c r="Q47" i="1" s="1"/>
  <c r="Q48" i="1" s="1"/>
  <c r="Q50" i="1" s="1"/>
  <c r="Q51" i="1" s="1"/>
  <c r="E84" i="2"/>
  <c r="G15" i="2"/>
  <c r="C14" i="2"/>
  <c r="D14" i="2"/>
  <c r="C48" i="1"/>
  <c r="C50" i="1" s="1"/>
  <c r="C51" i="1" s="1"/>
  <c r="C52" i="1" s="1"/>
  <c r="C53" i="1" s="1"/>
  <c r="C60" i="1" s="1"/>
  <c r="C62" i="1" s="1"/>
  <c r="C63" i="1" s="1"/>
  <c r="C64" i="1" s="1"/>
  <c r="C65" i="1" s="1"/>
  <c r="C66" i="1" s="1"/>
  <c r="C67" i="1" s="1"/>
  <c r="J36" i="1"/>
  <c r="K36" i="1"/>
  <c r="AH36" i="1"/>
  <c r="AG54" i="2"/>
  <c r="AQ13" i="5" s="1"/>
  <c r="AU7" i="5"/>
  <c r="AU8" i="5" s="1"/>
  <c r="AU9" i="5" s="1"/>
  <c r="M37" i="5"/>
  <c r="M38" i="5" s="1"/>
  <c r="M39" i="5" s="1"/>
  <c r="M40" i="5" s="1"/>
  <c r="M41" i="5" s="1"/>
  <c r="M42" i="5" s="1"/>
  <c r="M43" i="5" s="1"/>
  <c r="V12" i="5"/>
  <c r="Q52" i="2"/>
  <c r="AG11" i="2"/>
  <c r="AG12" i="2" s="1"/>
  <c r="AG13" i="2" s="1"/>
  <c r="D37" i="2"/>
  <c r="E52" i="5"/>
  <c r="I11" i="2"/>
  <c r="I12" i="2" s="1"/>
  <c r="I13" i="2" s="1"/>
  <c r="I12" i="5"/>
  <c r="AH68" i="1"/>
  <c r="AH69" i="1" s="1"/>
  <c r="AH70" i="1" s="1"/>
  <c r="AH71" i="1" s="1"/>
  <c r="K68" i="1"/>
  <c r="J7" i="1" s="1"/>
  <c r="J8" i="1" s="1"/>
  <c r="J9" i="1" s="1"/>
  <c r="J10" i="1" s="1"/>
  <c r="J11" i="1" s="1"/>
  <c r="J12" i="1" s="1"/>
  <c r="J13" i="1" s="1"/>
  <c r="J14" i="1" s="1"/>
  <c r="J15" i="1" s="1"/>
  <c r="J18" i="1" s="1"/>
  <c r="J6" i="1"/>
  <c r="BB10" i="5"/>
  <c r="AZ11" i="5"/>
  <c r="AZ12" i="5" s="1"/>
  <c r="AZ13" i="5" s="1"/>
  <c r="AZ14" i="5" s="1"/>
  <c r="AZ15" i="5" s="1"/>
  <c r="AZ16" i="5" s="1"/>
  <c r="AW36" i="5"/>
  <c r="AU37" i="5"/>
  <c r="AU38" i="5" s="1"/>
  <c r="AU39" i="5" s="1"/>
  <c r="AU40" i="5" s="1"/>
  <c r="AU41" i="5" s="1"/>
  <c r="AU42" i="5" s="1"/>
  <c r="AU43" i="5" s="1"/>
  <c r="AY49" i="5"/>
  <c r="AY50" i="5" s="1"/>
  <c r="AY51" i="5" s="1"/>
  <c r="AY52" i="5" s="1"/>
  <c r="AY53" i="5" s="1"/>
  <c r="AY54" i="5" s="1"/>
  <c r="AY55" i="5" s="1"/>
  <c r="AY56" i="5" s="1"/>
  <c r="AY57" i="5" s="1"/>
  <c r="BA48" i="5"/>
  <c r="K34" i="2"/>
  <c r="P50" i="5" s="1"/>
  <c r="E36" i="2"/>
  <c r="H52" i="5" s="1"/>
  <c r="J35" i="2"/>
  <c r="N51" i="5" s="1"/>
  <c r="I35" i="2"/>
  <c r="L51" i="5" s="1"/>
  <c r="C36" i="2"/>
  <c r="D52" i="5" s="1"/>
  <c r="L33" i="2"/>
  <c r="R49" i="5" s="1"/>
  <c r="N32" i="2"/>
  <c r="V48" i="5" s="1"/>
  <c r="AJ44" i="1"/>
  <c r="AI45" i="1"/>
  <c r="AI46" i="1" s="1"/>
  <c r="AI47" i="1" s="1"/>
  <c r="AI48" i="1" s="1"/>
  <c r="AI50" i="1" s="1"/>
  <c r="AI51" i="1" s="1"/>
  <c r="AI52" i="1" s="1"/>
  <c r="AI53" i="1" s="1"/>
  <c r="AI62" i="1"/>
  <c r="AI63" i="1" s="1"/>
  <c r="AI64" i="1" s="1"/>
  <c r="AI65" i="1" s="1"/>
  <c r="AI66" i="1" s="1"/>
  <c r="AI67" i="1" s="1"/>
  <c r="AI26" i="1"/>
  <c r="AI27" i="1" s="1"/>
  <c r="AI28" i="1" s="1"/>
  <c r="AI30" i="1" s="1"/>
  <c r="AI31" i="1" s="1"/>
  <c r="AI32" i="1" s="1"/>
  <c r="AI33" i="1" s="1"/>
  <c r="AI35" i="1" s="1"/>
  <c r="AJ25" i="1"/>
  <c r="L62" i="1"/>
  <c r="L63" i="1" s="1"/>
  <c r="L64" i="1" s="1"/>
  <c r="L65" i="1" s="1"/>
  <c r="L66" i="1" s="1"/>
  <c r="L67" i="1" s="1"/>
  <c r="M60" i="1"/>
  <c r="D6" i="1" l="1"/>
  <c r="C68" i="1"/>
  <c r="M48" i="5"/>
  <c r="M49" i="5" s="1"/>
  <c r="M50" i="5" s="1"/>
  <c r="M51" i="5" s="1"/>
  <c r="M52" i="5" s="1"/>
  <c r="M54" i="5" s="1"/>
  <c r="M55" i="5" s="1"/>
  <c r="M56" i="5" s="1"/>
  <c r="M57" i="5" s="1"/>
  <c r="AD69" i="1"/>
  <c r="AD70" i="1" s="1"/>
  <c r="AD71" i="1" s="1"/>
  <c r="AF75" i="2" s="1"/>
  <c r="AF76" i="2" s="1"/>
  <c r="AF77" i="2" s="1"/>
  <c r="AF74" i="2"/>
  <c r="L44" i="1"/>
  <c r="L45" i="1" s="1"/>
  <c r="L46" i="1" s="1"/>
  <c r="L47" i="1" s="1"/>
  <c r="L48" i="1" s="1"/>
  <c r="L50" i="1" s="1"/>
  <c r="L51" i="1" s="1"/>
  <c r="L52" i="1" s="1"/>
  <c r="L53" i="1" s="1"/>
  <c r="F60" i="1"/>
  <c r="F61" i="1" s="1"/>
  <c r="Q65" i="1"/>
  <c r="D15" i="2"/>
  <c r="C15" i="2"/>
  <c r="I14" i="2"/>
  <c r="AG14" i="2"/>
  <c r="AE17" i="2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G16" i="2"/>
  <c r="G17" i="2" s="1"/>
  <c r="G18" i="2" s="1"/>
  <c r="G19" i="2" s="1"/>
  <c r="G20" i="2" s="1"/>
  <c r="G21" i="2" s="1"/>
  <c r="G22" i="2" s="1"/>
  <c r="G23" i="2" s="1"/>
  <c r="G24" i="2" s="1"/>
  <c r="AI36" i="1"/>
  <c r="M44" i="1"/>
  <c r="M45" i="1" s="1"/>
  <c r="M46" i="1" s="1"/>
  <c r="M47" i="1" s="1"/>
  <c r="M48" i="1" s="1"/>
  <c r="M50" i="1" s="1"/>
  <c r="M51" i="1" s="1"/>
  <c r="M52" i="1" s="1"/>
  <c r="M53" i="1" s="1"/>
  <c r="AG55" i="2"/>
  <c r="AQ14" i="5" s="1"/>
  <c r="AW7" i="5"/>
  <c r="AW8" i="5" s="1"/>
  <c r="AW9" i="5" s="1"/>
  <c r="K58" i="5"/>
  <c r="L7" i="5"/>
  <c r="L8" i="5" s="1"/>
  <c r="L9" i="5" s="1"/>
  <c r="O37" i="5"/>
  <c r="O38" i="5" s="1"/>
  <c r="O39" i="5" s="1"/>
  <c r="O40" i="5" s="1"/>
  <c r="O41" i="5" s="1"/>
  <c r="O42" i="5" s="1"/>
  <c r="O43" i="5" s="1"/>
  <c r="V13" i="5"/>
  <c r="Q53" i="2"/>
  <c r="K69" i="1"/>
  <c r="K70" i="1" s="1"/>
  <c r="K71" i="1" s="1"/>
  <c r="D38" i="2"/>
  <c r="E53" i="5"/>
  <c r="AH11" i="2"/>
  <c r="AH12" i="2" s="1"/>
  <c r="AH13" i="2" s="1"/>
  <c r="J11" i="2"/>
  <c r="J12" i="2" s="1"/>
  <c r="J13" i="2" s="1"/>
  <c r="I13" i="5"/>
  <c r="L68" i="1"/>
  <c r="K6" i="1"/>
  <c r="AI68" i="1"/>
  <c r="AI69" i="1" s="1"/>
  <c r="AI70" i="1" s="1"/>
  <c r="AI71" i="1" s="1"/>
  <c r="BB11" i="5"/>
  <c r="BB12" i="5" s="1"/>
  <c r="BB13" i="5" s="1"/>
  <c r="BB14" i="5" s="1"/>
  <c r="BB15" i="5" s="1"/>
  <c r="BB16" i="5" s="1"/>
  <c r="AY36" i="5"/>
  <c r="AW37" i="5"/>
  <c r="AW38" i="5" s="1"/>
  <c r="AW39" i="5" s="1"/>
  <c r="AW40" i="5" s="1"/>
  <c r="AW41" i="5" s="1"/>
  <c r="AW42" i="5" s="1"/>
  <c r="AW43" i="5" s="1"/>
  <c r="BC48" i="5"/>
  <c r="BA49" i="5"/>
  <c r="BA50" i="5" s="1"/>
  <c r="BA51" i="5" s="1"/>
  <c r="BA52" i="5" s="1"/>
  <c r="BA53" i="5" s="1"/>
  <c r="BA54" i="5" s="1"/>
  <c r="BA55" i="5" s="1"/>
  <c r="BA56" i="5" s="1"/>
  <c r="BA57" i="5" s="1"/>
  <c r="I36" i="2"/>
  <c r="L52" i="5" s="1"/>
  <c r="J36" i="2"/>
  <c r="N52" i="5" s="1"/>
  <c r="E37" i="2"/>
  <c r="H53" i="5" s="1"/>
  <c r="L34" i="2"/>
  <c r="R50" i="5" s="1"/>
  <c r="K35" i="2"/>
  <c r="P51" i="5" s="1"/>
  <c r="C37" i="2"/>
  <c r="D53" i="5" s="1"/>
  <c r="P32" i="2"/>
  <c r="Y48" i="5" s="1"/>
  <c r="N33" i="2"/>
  <c r="V49" i="5" s="1"/>
  <c r="AJ62" i="1"/>
  <c r="AJ63" i="1" s="1"/>
  <c r="AJ64" i="1" s="1"/>
  <c r="AJ65" i="1" s="1"/>
  <c r="AJ66" i="1" s="1"/>
  <c r="AJ67" i="1" s="1"/>
  <c r="AJ6" i="1" s="1"/>
  <c r="AK6" i="1" s="1"/>
  <c r="AK60" i="1"/>
  <c r="AK44" i="1"/>
  <c r="AJ45" i="1"/>
  <c r="AJ46" i="1" s="1"/>
  <c r="AJ47" i="1" s="1"/>
  <c r="AJ48" i="1" s="1"/>
  <c r="AJ50" i="1" s="1"/>
  <c r="AJ51" i="1" s="1"/>
  <c r="AJ52" i="1" s="1"/>
  <c r="AJ53" i="1" s="1"/>
  <c r="AJ26" i="1"/>
  <c r="AJ27" i="1" s="1"/>
  <c r="AJ28" i="1" s="1"/>
  <c r="AJ30" i="1" s="1"/>
  <c r="AJ31" i="1" s="1"/>
  <c r="AJ32" i="1" s="1"/>
  <c r="AJ33" i="1" s="1"/>
  <c r="AJ35" i="1" s="1"/>
  <c r="M26" i="1"/>
  <c r="M27" i="1" s="1"/>
  <c r="M28" i="1" s="1"/>
  <c r="M30" i="1" s="1"/>
  <c r="M31" i="1" s="1"/>
  <c r="M32" i="1" s="1"/>
  <c r="M33" i="1" s="1"/>
  <c r="M35" i="1" s="1"/>
  <c r="M62" i="1"/>
  <c r="M63" i="1" s="1"/>
  <c r="M64" i="1" s="1"/>
  <c r="M65" i="1" s="1"/>
  <c r="M66" i="1" s="1"/>
  <c r="M67" i="1" s="1"/>
  <c r="D7" i="1" l="1"/>
  <c r="D8" i="1" s="1"/>
  <c r="D9" i="1" s="1"/>
  <c r="D10" i="1" s="1"/>
  <c r="D11" i="1" s="1"/>
  <c r="D12" i="1" s="1"/>
  <c r="D13" i="1" s="1"/>
  <c r="D14" i="1" s="1"/>
  <c r="D15" i="1" s="1"/>
  <c r="D18" i="1" s="1"/>
  <c r="C69" i="1"/>
  <c r="C70" i="1" s="1"/>
  <c r="C71" i="1" s="1"/>
  <c r="O48" i="5"/>
  <c r="O49" i="5" s="1"/>
  <c r="O50" i="5" s="1"/>
  <c r="O51" i="5" s="1"/>
  <c r="O52" i="5" s="1"/>
  <c r="O53" i="5" s="1"/>
  <c r="O54" i="5" s="1"/>
  <c r="O55" i="5" s="1"/>
  <c r="O56" i="5" s="1"/>
  <c r="O57" i="5" s="1"/>
  <c r="AE32" i="2"/>
  <c r="E16" i="2"/>
  <c r="E17" i="2" s="1"/>
  <c r="E18" i="2" s="1"/>
  <c r="E19" i="2" s="1"/>
  <c r="E20" i="2" s="1"/>
  <c r="E21" i="2" s="1"/>
  <c r="E22" i="2" s="1"/>
  <c r="E23" i="2" s="1"/>
  <c r="E24" i="2" s="1"/>
  <c r="I15" i="2"/>
  <c r="I16" i="2" s="1"/>
  <c r="I17" i="2" s="1"/>
  <c r="I18" i="2" s="1"/>
  <c r="I19" i="2" s="1"/>
  <c r="I20" i="2" s="1"/>
  <c r="I21" i="2" s="1"/>
  <c r="I22" i="2" s="1"/>
  <c r="I23" i="2" s="1"/>
  <c r="I24" i="2" s="1"/>
  <c r="G25" i="2"/>
  <c r="J40" i="5"/>
  <c r="C16" i="2"/>
  <c r="C17" i="2" s="1"/>
  <c r="C18" i="2" s="1"/>
  <c r="C19" i="2" s="1"/>
  <c r="C20" i="2" s="1"/>
  <c r="C21" i="2" s="1"/>
  <c r="C22" i="2" s="1"/>
  <c r="C23" i="2" s="1"/>
  <c r="C24" i="2" s="1"/>
  <c r="D16" i="2"/>
  <c r="D17" i="2" s="1"/>
  <c r="D18" i="2" s="1"/>
  <c r="D19" i="2" s="1"/>
  <c r="D20" i="2" s="1"/>
  <c r="D21" i="2" s="1"/>
  <c r="D22" i="2" s="1"/>
  <c r="D23" i="2" s="1"/>
  <c r="D24" i="2" s="1"/>
  <c r="AH14" i="2"/>
  <c r="J14" i="2"/>
  <c r="AG15" i="2"/>
  <c r="M36" i="1"/>
  <c r="AJ36" i="1"/>
  <c r="AG56" i="2"/>
  <c r="AQ15" i="5" s="1"/>
  <c r="AY7" i="5"/>
  <c r="AY8" i="5" s="1"/>
  <c r="AY9" i="5" s="1"/>
  <c r="M58" i="5"/>
  <c r="N7" i="5"/>
  <c r="N8" i="5" s="1"/>
  <c r="N9" i="5" s="1"/>
  <c r="Q37" i="5"/>
  <c r="Q38" i="5" s="1"/>
  <c r="Q39" i="5" s="1"/>
  <c r="Q40" i="5" s="1"/>
  <c r="Q41" i="5" s="1"/>
  <c r="Q42" i="5" s="1"/>
  <c r="Q43" i="5" s="1"/>
  <c r="V14" i="5"/>
  <c r="Q54" i="2"/>
  <c r="D39" i="2"/>
  <c r="E54" i="5"/>
  <c r="AI11" i="2"/>
  <c r="AI12" i="2" s="1"/>
  <c r="AI13" i="2" s="1"/>
  <c r="K11" i="2"/>
  <c r="K12" i="2" s="1"/>
  <c r="K13" i="2" s="1"/>
  <c r="I14" i="5"/>
  <c r="AJ68" i="1"/>
  <c r="M68" i="1"/>
  <c r="M7" i="1" s="1"/>
  <c r="M8" i="1" s="1"/>
  <c r="M9" i="1" s="1"/>
  <c r="M10" i="1" s="1"/>
  <c r="M11" i="1" s="1"/>
  <c r="M12" i="1" s="1"/>
  <c r="M13" i="1" s="1"/>
  <c r="M14" i="1" s="1"/>
  <c r="M15" i="1" s="1"/>
  <c r="M18" i="1" s="1"/>
  <c r="M6" i="1"/>
  <c r="L69" i="1"/>
  <c r="L70" i="1" s="1"/>
  <c r="L71" i="1" s="1"/>
  <c r="K7" i="1"/>
  <c r="K8" i="1" s="1"/>
  <c r="K9" i="1" s="1"/>
  <c r="K10" i="1" s="1"/>
  <c r="K11" i="1" s="1"/>
  <c r="BA36" i="5"/>
  <c r="AY37" i="5"/>
  <c r="AY38" i="5" s="1"/>
  <c r="AY39" i="5" s="1"/>
  <c r="AY40" i="5" s="1"/>
  <c r="AY41" i="5" s="1"/>
  <c r="AY42" i="5" s="1"/>
  <c r="AY43" i="5" s="1"/>
  <c r="BE48" i="5"/>
  <c r="BC49" i="5"/>
  <c r="BC50" i="5" s="1"/>
  <c r="BC51" i="5" s="1"/>
  <c r="BC52" i="5" s="1"/>
  <c r="BC53" i="5" s="1"/>
  <c r="BC54" i="5" s="1"/>
  <c r="BC55" i="5" s="1"/>
  <c r="BC56" i="5" s="1"/>
  <c r="BC57" i="5" s="1"/>
  <c r="K36" i="2"/>
  <c r="P52" i="5" s="1"/>
  <c r="N34" i="2"/>
  <c r="V50" i="5" s="1"/>
  <c r="L35" i="2"/>
  <c r="R51" i="5" s="1"/>
  <c r="J37" i="2"/>
  <c r="N53" i="5" s="1"/>
  <c r="E38" i="2"/>
  <c r="H54" i="5" s="1"/>
  <c r="I37" i="2"/>
  <c r="L53" i="5" s="1"/>
  <c r="C38" i="2"/>
  <c r="R32" i="2"/>
  <c r="AA48" i="5" s="1"/>
  <c r="P33" i="2"/>
  <c r="Y49" i="5" s="1"/>
  <c r="AK45" i="1"/>
  <c r="AK46" i="1" s="1"/>
  <c r="AK47" i="1" s="1"/>
  <c r="AK48" i="1" s="1"/>
  <c r="AK50" i="1" s="1"/>
  <c r="AK51" i="1" s="1"/>
  <c r="AK52" i="1" s="1"/>
  <c r="AK53" i="1" s="1"/>
  <c r="AK62" i="1"/>
  <c r="AK63" i="1" s="1"/>
  <c r="AK64" i="1" s="1"/>
  <c r="AK65" i="1" s="1"/>
  <c r="AK66" i="1" s="1"/>
  <c r="AK67" i="1" s="1"/>
  <c r="P62" i="1"/>
  <c r="P63" i="1" s="1"/>
  <c r="P64" i="1" s="1"/>
  <c r="P65" i="1" s="1"/>
  <c r="P66" i="1" s="1"/>
  <c r="P67" i="1" s="1"/>
  <c r="R60" i="1"/>
  <c r="P26" i="1"/>
  <c r="P27" i="1" s="1"/>
  <c r="P28" i="1" s="1"/>
  <c r="P30" i="1" s="1"/>
  <c r="P31" i="1" s="1"/>
  <c r="P32" i="1" s="1"/>
  <c r="P33" i="1" s="1"/>
  <c r="P35" i="1" s="1"/>
  <c r="Q48" i="5" l="1"/>
  <c r="Q49" i="5" s="1"/>
  <c r="Q50" i="5" s="1"/>
  <c r="Q51" i="5" s="1"/>
  <c r="Q52" i="5" s="1"/>
  <c r="Q53" i="5" s="1"/>
  <c r="Q54" i="5" s="1"/>
  <c r="Q55" i="5" s="1"/>
  <c r="Q56" i="5" s="1"/>
  <c r="Q57" i="5" s="1"/>
  <c r="AJ69" i="1"/>
  <c r="AJ70" i="1" s="1"/>
  <c r="AJ71" i="1" s="1"/>
  <c r="AJ7" i="1"/>
  <c r="E55" i="5"/>
  <c r="E56" i="5" s="1"/>
  <c r="E57" i="5" s="1"/>
  <c r="D40" i="5"/>
  <c r="C25" i="2"/>
  <c r="J15" i="2"/>
  <c r="G26" i="2"/>
  <c r="G27" i="2" s="1"/>
  <c r="J41" i="5"/>
  <c r="K14" i="2"/>
  <c r="AH15" i="2"/>
  <c r="I25" i="2"/>
  <c r="L40" i="5"/>
  <c r="AI14" i="2"/>
  <c r="AG16" i="2"/>
  <c r="AG17" i="2" s="1"/>
  <c r="AG18" i="2" s="1"/>
  <c r="AG19" i="2" s="1"/>
  <c r="AG20" i="2" s="1"/>
  <c r="AG21" i="2" s="1"/>
  <c r="AG22" i="2" s="1"/>
  <c r="AG23" i="2" s="1"/>
  <c r="AG24" i="2" s="1"/>
  <c r="D25" i="2"/>
  <c r="E40" i="5"/>
  <c r="E25" i="2"/>
  <c r="H40" i="5"/>
  <c r="D54" i="5"/>
  <c r="P36" i="1"/>
  <c r="K12" i="1"/>
  <c r="K13" i="1" s="1"/>
  <c r="K14" i="1" s="1"/>
  <c r="K15" i="1" s="1"/>
  <c r="K18" i="1" s="1"/>
  <c r="P44" i="1"/>
  <c r="P45" i="1" s="1"/>
  <c r="P46" i="1" s="1"/>
  <c r="P47" i="1" s="1"/>
  <c r="P48" i="1" s="1"/>
  <c r="P50" i="1" s="1"/>
  <c r="P51" i="1" s="1"/>
  <c r="P52" i="1" s="1"/>
  <c r="P53" i="1" s="1"/>
  <c r="AG57" i="2"/>
  <c r="M69" i="1"/>
  <c r="M70" i="1" s="1"/>
  <c r="M71" i="1" s="1"/>
  <c r="BA7" i="5"/>
  <c r="BA8" i="5" s="1"/>
  <c r="BA9" i="5" s="1"/>
  <c r="O58" i="5"/>
  <c r="P7" i="5"/>
  <c r="P8" i="5" s="1"/>
  <c r="P9" i="5" s="1"/>
  <c r="U37" i="5"/>
  <c r="U38" i="5" s="1"/>
  <c r="U39" i="5" s="1"/>
  <c r="U40" i="5" s="1"/>
  <c r="U41" i="5" s="1"/>
  <c r="U42" i="5" s="1"/>
  <c r="U43" i="5" s="1"/>
  <c r="V15" i="5"/>
  <c r="V16" i="5" s="1"/>
  <c r="Q55" i="2"/>
  <c r="AJ11" i="2"/>
  <c r="AJ12" i="2" s="1"/>
  <c r="AJ13" i="2" s="1"/>
  <c r="L11" i="2"/>
  <c r="L12" i="2" s="1"/>
  <c r="L13" i="2" s="1"/>
  <c r="I15" i="5"/>
  <c r="AK68" i="1"/>
  <c r="AK69" i="1" s="1"/>
  <c r="AK70" i="1" s="1"/>
  <c r="AK71" i="1" s="1"/>
  <c r="P68" i="1"/>
  <c r="P7" i="1" s="1"/>
  <c r="P8" i="1" s="1"/>
  <c r="P9" i="1" s="1"/>
  <c r="P10" i="1" s="1"/>
  <c r="P11" i="1" s="1"/>
  <c r="P12" i="1" s="1"/>
  <c r="P6" i="1"/>
  <c r="BF48" i="5"/>
  <c r="BE49" i="5"/>
  <c r="BE50" i="5" s="1"/>
  <c r="BE51" i="5" s="1"/>
  <c r="BE52" i="5" s="1"/>
  <c r="BE53" i="5" s="1"/>
  <c r="BE54" i="5" s="1"/>
  <c r="BE55" i="5" s="1"/>
  <c r="BE56" i="5" s="1"/>
  <c r="BE57" i="5" s="1"/>
  <c r="BC36" i="5"/>
  <c r="BA37" i="5"/>
  <c r="BA38" i="5" s="1"/>
  <c r="BA39" i="5" s="1"/>
  <c r="BA40" i="5" s="1"/>
  <c r="BA41" i="5" s="1"/>
  <c r="BA42" i="5" s="1"/>
  <c r="BA43" i="5" s="1"/>
  <c r="E39" i="2"/>
  <c r="H55" i="5" s="1"/>
  <c r="J38" i="2"/>
  <c r="N54" i="5" s="1"/>
  <c r="L36" i="2"/>
  <c r="R52" i="5" s="1"/>
  <c r="I38" i="2"/>
  <c r="L54" i="5" s="1"/>
  <c r="N35" i="2"/>
  <c r="V51" i="5" s="1"/>
  <c r="P34" i="2"/>
  <c r="Y50" i="5" s="1"/>
  <c r="K37" i="2"/>
  <c r="P53" i="5" s="1"/>
  <c r="C39" i="2"/>
  <c r="R33" i="2"/>
  <c r="AA49" i="5" s="1"/>
  <c r="R62" i="1"/>
  <c r="R63" i="1" s="1"/>
  <c r="R64" i="1" s="1"/>
  <c r="R65" i="1" s="1"/>
  <c r="R66" i="1" s="1"/>
  <c r="R67" i="1" s="1"/>
  <c r="T60" i="1"/>
  <c r="R26" i="1"/>
  <c r="R27" i="1" s="1"/>
  <c r="R28" i="1" s="1"/>
  <c r="R30" i="1" s="1"/>
  <c r="R31" i="1" s="1"/>
  <c r="R32" i="1" s="1"/>
  <c r="R33" i="1" s="1"/>
  <c r="R35" i="1" s="1"/>
  <c r="U48" i="5" l="1"/>
  <c r="U49" i="5" s="1"/>
  <c r="U50" i="5" s="1"/>
  <c r="U51" i="5" s="1"/>
  <c r="U52" i="5" s="1"/>
  <c r="U53" i="5" s="1"/>
  <c r="U54" i="5" s="1"/>
  <c r="U55" i="5" s="1"/>
  <c r="U56" i="5" s="1"/>
  <c r="U57" i="5" s="1"/>
  <c r="AQ16" i="5"/>
  <c r="AG62" i="2"/>
  <c r="AJ8" i="1"/>
  <c r="AJ9" i="1" s="1"/>
  <c r="AJ10" i="1" s="1"/>
  <c r="AJ11" i="1" s="1"/>
  <c r="AJ12" i="1" s="1"/>
  <c r="AJ13" i="1" s="1"/>
  <c r="AJ14" i="1" s="1"/>
  <c r="AJ15" i="1" s="1"/>
  <c r="AJ18" i="1" s="1"/>
  <c r="AK7" i="1"/>
  <c r="H56" i="5"/>
  <c r="H57" i="5" s="1"/>
  <c r="AI15" i="2"/>
  <c r="K15" i="2"/>
  <c r="E26" i="2"/>
  <c r="H41" i="5"/>
  <c r="L41" i="5"/>
  <c r="I26" i="2"/>
  <c r="J42" i="5"/>
  <c r="L14" i="2"/>
  <c r="D26" i="2"/>
  <c r="E41" i="5"/>
  <c r="AH16" i="2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J16" i="2"/>
  <c r="J17" i="2" s="1"/>
  <c r="J18" i="2" s="1"/>
  <c r="J19" i="2" s="1"/>
  <c r="J20" i="2" s="1"/>
  <c r="J21" i="2" s="1"/>
  <c r="J22" i="2" s="1"/>
  <c r="J23" i="2" s="1"/>
  <c r="J24" i="2" s="1"/>
  <c r="AJ14" i="2"/>
  <c r="D41" i="5"/>
  <c r="C26" i="2"/>
  <c r="AG25" i="2"/>
  <c r="AV40" i="5"/>
  <c r="AX40" i="5" s="1"/>
  <c r="AZ40" i="5" s="1"/>
  <c r="BB40" i="5" s="1"/>
  <c r="BD40" i="5" s="1"/>
  <c r="R36" i="1"/>
  <c r="R44" i="1"/>
  <c r="R45" i="1" s="1"/>
  <c r="R46" i="1" s="1"/>
  <c r="R47" i="1" s="1"/>
  <c r="R48" i="1" s="1"/>
  <c r="R50" i="1" s="1"/>
  <c r="R51" i="1" s="1"/>
  <c r="R52" i="1" s="1"/>
  <c r="R53" i="1" s="1"/>
  <c r="D55" i="5"/>
  <c r="Q58" i="5"/>
  <c r="R7" i="5"/>
  <c r="R8" i="5" s="1"/>
  <c r="R9" i="5" s="1"/>
  <c r="X37" i="5"/>
  <c r="X38" i="5" s="1"/>
  <c r="X39" i="5" s="1"/>
  <c r="X40" i="5" s="1"/>
  <c r="X41" i="5" s="1"/>
  <c r="X42" i="5" s="1"/>
  <c r="X43" i="5" s="1"/>
  <c r="Q57" i="2"/>
  <c r="Q56" i="2"/>
  <c r="AK11" i="2"/>
  <c r="AK12" i="2" s="1"/>
  <c r="AK13" i="2" s="1"/>
  <c r="N11" i="2"/>
  <c r="N12" i="2" s="1"/>
  <c r="N13" i="2" s="1"/>
  <c r="I16" i="5"/>
  <c r="P69" i="1"/>
  <c r="P70" i="1" s="1"/>
  <c r="P71" i="1" s="1"/>
  <c r="R68" i="1"/>
  <c r="R7" i="1" s="1"/>
  <c r="R8" i="1" s="1"/>
  <c r="R9" i="1" s="1"/>
  <c r="R10" i="1" s="1"/>
  <c r="R11" i="1" s="1"/>
  <c r="R12" i="1" s="1"/>
  <c r="R13" i="1" s="1"/>
  <c r="R14" i="1" s="1"/>
  <c r="R15" i="1" s="1"/>
  <c r="R18" i="1" s="1"/>
  <c r="R6" i="1"/>
  <c r="P13" i="1"/>
  <c r="P14" i="1" s="1"/>
  <c r="P15" i="1" s="1"/>
  <c r="P18" i="1" s="1"/>
  <c r="BE36" i="5"/>
  <c r="BF36" i="5" s="1"/>
  <c r="BC37" i="5"/>
  <c r="BC38" i="5" s="1"/>
  <c r="BC39" i="5" s="1"/>
  <c r="BC40" i="5" s="1"/>
  <c r="BC41" i="5" s="1"/>
  <c r="BC42" i="5" s="1"/>
  <c r="BC43" i="5" s="1"/>
  <c r="BF49" i="5"/>
  <c r="BF50" i="5" s="1"/>
  <c r="BF51" i="5" s="1"/>
  <c r="BF52" i="5" s="1"/>
  <c r="BF53" i="5" s="1"/>
  <c r="BF54" i="5" s="1"/>
  <c r="BF55" i="5" s="1"/>
  <c r="BF56" i="5" s="1"/>
  <c r="BF57" i="5" s="1"/>
  <c r="BG48" i="5"/>
  <c r="I39" i="2"/>
  <c r="L55" i="5" s="1"/>
  <c r="N36" i="2"/>
  <c r="V52" i="5" s="1"/>
  <c r="L37" i="2"/>
  <c r="R53" i="5" s="1"/>
  <c r="K38" i="2"/>
  <c r="P54" i="5" s="1"/>
  <c r="J39" i="2"/>
  <c r="N55" i="5" s="1"/>
  <c r="R34" i="2"/>
  <c r="AA50" i="5" s="1"/>
  <c r="P35" i="2"/>
  <c r="Y51" i="5" s="1"/>
  <c r="AF48" i="5"/>
  <c r="T62" i="1"/>
  <c r="T63" i="1" s="1"/>
  <c r="T64" i="1" s="1"/>
  <c r="T65" i="1" s="1"/>
  <c r="T66" i="1" s="1"/>
  <c r="T67" i="1" s="1"/>
  <c r="U60" i="1"/>
  <c r="S26" i="1"/>
  <c r="S27" i="1" s="1"/>
  <c r="S28" i="1" s="1"/>
  <c r="S30" i="1" s="1"/>
  <c r="S31" i="1" s="1"/>
  <c r="S32" i="1" s="1"/>
  <c r="S33" i="1" s="1"/>
  <c r="S35" i="1" s="1"/>
  <c r="X48" i="5" l="1"/>
  <c r="AQ21" i="5"/>
  <c r="AG63" i="2"/>
  <c r="AK8" i="1"/>
  <c r="AK9" i="1" s="1"/>
  <c r="AK10" i="1" s="1"/>
  <c r="AK11" i="1" s="1"/>
  <c r="AK12" i="1" s="1"/>
  <c r="AK13" i="1" s="1"/>
  <c r="AK14" i="1" s="1"/>
  <c r="AK15" i="1" s="1"/>
  <c r="AK18" i="1" s="1"/>
  <c r="AK14" i="2"/>
  <c r="D42" i="5"/>
  <c r="C27" i="2"/>
  <c r="E42" i="5"/>
  <c r="D27" i="2"/>
  <c r="E27" i="2"/>
  <c r="H42" i="5"/>
  <c r="L42" i="5"/>
  <c r="I27" i="2"/>
  <c r="N14" i="2"/>
  <c r="AJ15" i="2"/>
  <c r="L15" i="2"/>
  <c r="K16" i="2"/>
  <c r="K17" i="2" s="1"/>
  <c r="K18" i="2" s="1"/>
  <c r="K19" i="2" s="1"/>
  <c r="K20" i="2" s="1"/>
  <c r="K21" i="2" s="1"/>
  <c r="K22" i="2" s="1"/>
  <c r="K23" i="2" s="1"/>
  <c r="K24" i="2" s="1"/>
  <c r="AV41" i="5"/>
  <c r="AX41" i="5" s="1"/>
  <c r="AZ41" i="5" s="1"/>
  <c r="BB41" i="5" s="1"/>
  <c r="BD41" i="5" s="1"/>
  <c r="AG26" i="2"/>
  <c r="N40" i="5"/>
  <c r="J25" i="2"/>
  <c r="J43" i="5"/>
  <c r="G32" i="2"/>
  <c r="AI16" i="2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S36" i="1"/>
  <c r="T44" i="1"/>
  <c r="T45" i="1" s="1"/>
  <c r="T46" i="1" s="1"/>
  <c r="T47" i="1" s="1"/>
  <c r="T48" i="1" s="1"/>
  <c r="T50" i="1" s="1"/>
  <c r="T51" i="1" s="1"/>
  <c r="T52" i="1" s="1"/>
  <c r="T53" i="1" s="1"/>
  <c r="U58" i="5"/>
  <c r="T7" i="5"/>
  <c r="T8" i="5" s="1"/>
  <c r="T9" i="5" s="1"/>
  <c r="Z37" i="5"/>
  <c r="Z38" i="5" s="1"/>
  <c r="Z39" i="5" s="1"/>
  <c r="Z40" i="5" s="1"/>
  <c r="Z41" i="5" s="1"/>
  <c r="Z42" i="5" s="1"/>
  <c r="Z43" i="5" s="1"/>
  <c r="P11" i="2"/>
  <c r="P12" i="2" s="1"/>
  <c r="P13" i="2" s="1"/>
  <c r="R69" i="1"/>
  <c r="R70" i="1" s="1"/>
  <c r="R71" i="1" s="1"/>
  <c r="T68" i="1"/>
  <c r="S7" i="1" s="1"/>
  <c r="S8" i="1" s="1"/>
  <c r="S9" i="1" s="1"/>
  <c r="S10" i="1" s="1"/>
  <c r="S11" i="1" s="1"/>
  <c r="S12" i="1" s="1"/>
  <c r="S13" i="1" s="1"/>
  <c r="S14" i="1" s="1"/>
  <c r="S15" i="1" s="1"/>
  <c r="S18" i="1" s="1"/>
  <c r="S6" i="1"/>
  <c r="BE37" i="5"/>
  <c r="BE38" i="5" s="1"/>
  <c r="BE39" i="5" s="1"/>
  <c r="BE40" i="5" s="1"/>
  <c r="BE41" i="5" s="1"/>
  <c r="BE42" i="5" s="1"/>
  <c r="BE43" i="5" s="1"/>
  <c r="BG49" i="5"/>
  <c r="BG50" i="5" s="1"/>
  <c r="BG51" i="5" s="1"/>
  <c r="BG52" i="5" s="1"/>
  <c r="BG53" i="5" s="1"/>
  <c r="BG54" i="5" s="1"/>
  <c r="BG55" i="5" s="1"/>
  <c r="BG56" i="5" s="1"/>
  <c r="BG57" i="5" s="1"/>
  <c r="BH48" i="5"/>
  <c r="X49" i="5"/>
  <c r="X50" i="5" s="1"/>
  <c r="X51" i="5" s="1"/>
  <c r="X52" i="5" s="1"/>
  <c r="X53" i="5" s="1"/>
  <c r="X54" i="5" s="1"/>
  <c r="X55" i="5" s="1"/>
  <c r="X56" i="5" s="1"/>
  <c r="X57" i="5" s="1"/>
  <c r="Z48" i="5"/>
  <c r="L38" i="2"/>
  <c r="R54" i="5" s="1"/>
  <c r="N37" i="2"/>
  <c r="V53" i="5" s="1"/>
  <c r="K39" i="2"/>
  <c r="P55" i="5" s="1"/>
  <c r="P36" i="2"/>
  <c r="Y52" i="5" s="1"/>
  <c r="R35" i="2"/>
  <c r="AA51" i="5" s="1"/>
  <c r="U33" i="2"/>
  <c r="AF49" i="5" s="1"/>
  <c r="W32" i="2"/>
  <c r="AH48" i="5" s="1"/>
  <c r="U62" i="1"/>
  <c r="U63" i="1" s="1"/>
  <c r="U64" i="1" s="1"/>
  <c r="U65" i="1" s="1"/>
  <c r="U66" i="1" s="1"/>
  <c r="U67" i="1" s="1"/>
  <c r="V60" i="1"/>
  <c r="U26" i="1"/>
  <c r="U27" i="1" s="1"/>
  <c r="U28" i="1" s="1"/>
  <c r="U30" i="1" s="1"/>
  <c r="U31" i="1" s="1"/>
  <c r="U32" i="1" s="1"/>
  <c r="U33" i="1" s="1"/>
  <c r="U35" i="1" s="1"/>
  <c r="AG64" i="2" l="1"/>
  <c r="AQ22" i="5"/>
  <c r="E43" i="5"/>
  <c r="D43" i="5"/>
  <c r="L43" i="5"/>
  <c r="H43" i="5"/>
  <c r="N41" i="5"/>
  <c r="J26" i="2"/>
  <c r="AJ16" i="2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G27" i="2"/>
  <c r="AV42" i="5"/>
  <c r="AX42" i="5" s="1"/>
  <c r="AZ42" i="5" s="1"/>
  <c r="BB42" i="5" s="1"/>
  <c r="BD42" i="5" s="1"/>
  <c r="N15" i="2"/>
  <c r="P14" i="2"/>
  <c r="P40" i="5"/>
  <c r="K25" i="2"/>
  <c r="G33" i="2"/>
  <c r="J48" i="5"/>
  <c r="L16" i="2"/>
  <c r="L17" i="2" s="1"/>
  <c r="L18" i="2" s="1"/>
  <c r="L19" i="2" s="1"/>
  <c r="L20" i="2" s="1"/>
  <c r="L21" i="2" s="1"/>
  <c r="L22" i="2" s="1"/>
  <c r="L23" i="2" s="1"/>
  <c r="L24" i="2" s="1"/>
  <c r="AK15" i="2"/>
  <c r="U44" i="1"/>
  <c r="U45" i="1" s="1"/>
  <c r="U46" i="1" s="1"/>
  <c r="U47" i="1" s="1"/>
  <c r="U48" i="1" s="1"/>
  <c r="U50" i="1" s="1"/>
  <c r="U51" i="1" s="1"/>
  <c r="U52" i="1" s="1"/>
  <c r="U53" i="1" s="1"/>
  <c r="U36" i="1"/>
  <c r="T69" i="1"/>
  <c r="T70" i="1" s="1"/>
  <c r="T71" i="1" s="1"/>
  <c r="K10" i="5"/>
  <c r="H11" i="5"/>
  <c r="H12" i="5" s="1"/>
  <c r="H13" i="5" s="1"/>
  <c r="H14" i="5" s="1"/>
  <c r="H15" i="5" s="1"/>
  <c r="H16" i="5" s="1"/>
  <c r="X58" i="5"/>
  <c r="W7" i="5"/>
  <c r="W8" i="5" s="1"/>
  <c r="W9" i="5" s="1"/>
  <c r="AC37" i="5"/>
  <c r="AC38" i="5" s="1"/>
  <c r="AC39" i="5" s="1"/>
  <c r="AC40" i="5" s="1"/>
  <c r="AC41" i="5" s="1"/>
  <c r="AC42" i="5" s="1"/>
  <c r="AC43" i="5" s="1"/>
  <c r="R11" i="2"/>
  <c r="R12" i="2" s="1"/>
  <c r="R13" i="2" s="1"/>
  <c r="U68" i="1"/>
  <c r="U7" i="1" s="1"/>
  <c r="U8" i="1" s="1"/>
  <c r="U9" i="1" s="1"/>
  <c r="U10" i="1" s="1"/>
  <c r="U11" i="1" s="1"/>
  <c r="U12" i="1" s="1"/>
  <c r="U13" i="1" s="1"/>
  <c r="U14" i="1" s="1"/>
  <c r="U15" i="1" s="1"/>
  <c r="U18" i="1" s="1"/>
  <c r="U6" i="1"/>
  <c r="BG36" i="5"/>
  <c r="BF37" i="5"/>
  <c r="BF38" i="5" s="1"/>
  <c r="BF39" i="5" s="1"/>
  <c r="BF40" i="5" s="1"/>
  <c r="BF41" i="5" s="1"/>
  <c r="BF42" i="5" s="1"/>
  <c r="BF43" i="5" s="1"/>
  <c r="BI48" i="5"/>
  <c r="BH49" i="5"/>
  <c r="BH50" i="5" s="1"/>
  <c r="BH51" i="5" s="1"/>
  <c r="BH52" i="5" s="1"/>
  <c r="BH53" i="5" s="1"/>
  <c r="BH54" i="5" s="1"/>
  <c r="BH55" i="5" s="1"/>
  <c r="BH56" i="5" s="1"/>
  <c r="BH57" i="5" s="1"/>
  <c r="Z49" i="5"/>
  <c r="Z50" i="5" s="1"/>
  <c r="Z51" i="5" s="1"/>
  <c r="Z52" i="5" s="1"/>
  <c r="Z53" i="5" s="1"/>
  <c r="Z54" i="5" s="1"/>
  <c r="Z55" i="5" s="1"/>
  <c r="Z56" i="5" s="1"/>
  <c r="AC48" i="5"/>
  <c r="P37" i="2"/>
  <c r="Y53" i="5" s="1"/>
  <c r="U34" i="2"/>
  <c r="AF50" i="5" s="1"/>
  <c r="N38" i="2"/>
  <c r="V54" i="5" s="1"/>
  <c r="R36" i="2"/>
  <c r="AA52" i="5" s="1"/>
  <c r="L39" i="2"/>
  <c r="R55" i="5" s="1"/>
  <c r="W33" i="2"/>
  <c r="AH49" i="5" s="1"/>
  <c r="Y32" i="2"/>
  <c r="AJ48" i="5" s="1"/>
  <c r="V62" i="1"/>
  <c r="V63" i="1" s="1"/>
  <c r="V64" i="1" s="1"/>
  <c r="V65" i="1" s="1"/>
  <c r="V66" i="1" s="1"/>
  <c r="V67" i="1" s="1"/>
  <c r="W60" i="1"/>
  <c r="V26" i="1"/>
  <c r="V27" i="1" s="1"/>
  <c r="V28" i="1" s="1"/>
  <c r="V30" i="1" s="1"/>
  <c r="V31" i="1" s="1"/>
  <c r="V32" i="1" s="1"/>
  <c r="V33" i="1" s="1"/>
  <c r="V35" i="1" s="1"/>
  <c r="AQ23" i="5" l="1"/>
  <c r="AG69" i="2"/>
  <c r="AG70" i="2" s="1"/>
  <c r="AG71" i="2" s="1"/>
  <c r="AG72" i="2" s="1"/>
  <c r="AG73" i="2" s="1"/>
  <c r="AG74" i="2" s="1"/>
  <c r="AG75" i="2" s="1"/>
  <c r="AG76" i="2" s="1"/>
  <c r="AG77" i="2" s="1"/>
  <c r="AG78" i="2" s="1"/>
  <c r="AG79" i="2" s="1"/>
  <c r="AG80" i="2" s="1"/>
  <c r="AG81" i="2" s="1"/>
  <c r="V44" i="1"/>
  <c r="V45" i="1" s="1"/>
  <c r="V46" i="1" s="1"/>
  <c r="V47" i="1" s="1"/>
  <c r="V48" i="1" s="1"/>
  <c r="V50" i="1" s="1"/>
  <c r="V51" i="1" s="1"/>
  <c r="V52" i="1" s="1"/>
  <c r="V53" i="1" s="1"/>
  <c r="AV43" i="5"/>
  <c r="AX43" i="5" s="1"/>
  <c r="AZ43" i="5" s="1"/>
  <c r="BB43" i="5" s="1"/>
  <c r="BD43" i="5" s="1"/>
  <c r="H22" i="5"/>
  <c r="H23" i="5" s="1"/>
  <c r="H24" i="5" s="1"/>
  <c r="H25" i="5" s="1"/>
  <c r="H26" i="5" s="1"/>
  <c r="H27" i="5" s="1"/>
  <c r="H28" i="5" s="1"/>
  <c r="AG32" i="2"/>
  <c r="AF33" i="2"/>
  <c r="AF34" i="2" s="1"/>
  <c r="AF35" i="2" s="1"/>
  <c r="AF36" i="2" s="1"/>
  <c r="AF37" i="2" s="1"/>
  <c r="AF38" i="2" s="1"/>
  <c r="AF39" i="2" s="1"/>
  <c r="AR9" i="5" s="1"/>
  <c r="N16" i="2"/>
  <c r="N17" i="2" s="1"/>
  <c r="N18" i="2" s="1"/>
  <c r="N19" i="2" s="1"/>
  <c r="N20" i="2" s="1"/>
  <c r="N21" i="2" s="1"/>
  <c r="N22" i="2" s="1"/>
  <c r="N23" i="2" s="1"/>
  <c r="N24" i="2" s="1"/>
  <c r="R40" i="5"/>
  <c r="L25" i="2"/>
  <c r="P41" i="5"/>
  <c r="K26" i="2"/>
  <c r="AK16" i="2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N42" i="5"/>
  <c r="J27" i="2"/>
  <c r="J49" i="5"/>
  <c r="G34" i="2"/>
  <c r="R14" i="2"/>
  <c r="P15" i="2"/>
  <c r="V36" i="1"/>
  <c r="K11" i="5"/>
  <c r="K12" i="5" s="1"/>
  <c r="K13" i="5" s="1"/>
  <c r="K14" i="5" s="1"/>
  <c r="K15" i="5" s="1"/>
  <c r="K16" i="5" s="1"/>
  <c r="M10" i="5"/>
  <c r="Y8" i="5"/>
  <c r="Y9" i="5" s="1"/>
  <c r="T11" i="2"/>
  <c r="T12" i="2" s="1"/>
  <c r="T13" i="2" s="1"/>
  <c r="AE37" i="5"/>
  <c r="AE38" i="5" s="1"/>
  <c r="AE39" i="5" s="1"/>
  <c r="AE40" i="5" s="1"/>
  <c r="AE41" i="5" s="1"/>
  <c r="AE42" i="5" s="1"/>
  <c r="AE43" i="5" s="1"/>
  <c r="S11" i="2"/>
  <c r="S12" i="2" s="1"/>
  <c r="S13" i="2" s="1"/>
  <c r="V68" i="1"/>
  <c r="V7" i="1" s="1"/>
  <c r="V8" i="1" s="1"/>
  <c r="V9" i="1" s="1"/>
  <c r="V10" i="1" s="1"/>
  <c r="V11" i="1" s="1"/>
  <c r="V12" i="1" s="1"/>
  <c r="V13" i="1" s="1"/>
  <c r="V14" i="1" s="1"/>
  <c r="V15" i="1" s="1"/>
  <c r="V18" i="1" s="1"/>
  <c r="V6" i="1"/>
  <c r="U69" i="1"/>
  <c r="U70" i="1" s="1"/>
  <c r="U71" i="1" s="1"/>
  <c r="BH36" i="5"/>
  <c r="BG37" i="5"/>
  <c r="BG38" i="5" s="1"/>
  <c r="BG39" i="5" s="1"/>
  <c r="BG40" i="5" s="1"/>
  <c r="BG41" i="5" s="1"/>
  <c r="BG42" i="5" s="1"/>
  <c r="BG43" i="5" s="1"/>
  <c r="BJ48" i="5"/>
  <c r="BI49" i="5"/>
  <c r="BI50" i="5" s="1"/>
  <c r="BI51" i="5" s="1"/>
  <c r="BI52" i="5" s="1"/>
  <c r="BI53" i="5" s="1"/>
  <c r="BI54" i="5" s="1"/>
  <c r="BI55" i="5" s="1"/>
  <c r="BI56" i="5" s="1"/>
  <c r="BI57" i="5" s="1"/>
  <c r="AC49" i="5"/>
  <c r="AC50" i="5" s="1"/>
  <c r="AC51" i="5" s="1"/>
  <c r="AC52" i="5" s="1"/>
  <c r="AC53" i="5" s="1"/>
  <c r="AC54" i="5" s="1"/>
  <c r="AC55" i="5" s="1"/>
  <c r="AC56" i="5" s="1"/>
  <c r="AC57" i="5" s="1"/>
  <c r="AE48" i="5"/>
  <c r="R37" i="2"/>
  <c r="AA53" i="5" s="1"/>
  <c r="N39" i="2"/>
  <c r="V55" i="5" s="1"/>
  <c r="U35" i="2"/>
  <c r="AF51" i="5" s="1"/>
  <c r="P38" i="2"/>
  <c r="Y54" i="5" s="1"/>
  <c r="W34" i="2"/>
  <c r="AH50" i="5" s="1"/>
  <c r="Y33" i="2"/>
  <c r="AJ49" i="5" s="1"/>
  <c r="Z32" i="2"/>
  <c r="AL48" i="5" s="1"/>
  <c r="W62" i="1"/>
  <c r="W63" i="1" s="1"/>
  <c r="W64" i="1" s="1"/>
  <c r="W65" i="1" s="1"/>
  <c r="W66" i="1" s="1"/>
  <c r="W67" i="1" s="1"/>
  <c r="X60" i="1"/>
  <c r="W26" i="1"/>
  <c r="W27" i="1" s="1"/>
  <c r="W28" i="1" s="1"/>
  <c r="W30" i="1" s="1"/>
  <c r="W31" i="1" s="1"/>
  <c r="W32" i="1" s="1"/>
  <c r="W33" i="1" s="1"/>
  <c r="W35" i="1" s="1"/>
  <c r="AG83" i="2" l="1"/>
  <c r="AG84" i="2" s="1"/>
  <c r="AG82" i="2"/>
  <c r="N43" i="5"/>
  <c r="AR21" i="5"/>
  <c r="I37" i="5"/>
  <c r="I38" i="5" s="1"/>
  <c r="I39" i="5" s="1"/>
  <c r="I40" i="5" s="1"/>
  <c r="I41" i="5" s="1"/>
  <c r="I42" i="5" s="1"/>
  <c r="I43" i="5" s="1"/>
  <c r="S14" i="2"/>
  <c r="R15" i="2"/>
  <c r="J50" i="5"/>
  <c r="G35" i="2"/>
  <c r="P42" i="5"/>
  <c r="K27" i="2"/>
  <c r="P16" i="2"/>
  <c r="P17" i="2" s="1"/>
  <c r="P18" i="2" s="1"/>
  <c r="P19" i="2" s="1"/>
  <c r="P20" i="2" s="1"/>
  <c r="P21" i="2" s="1"/>
  <c r="P22" i="2" s="1"/>
  <c r="P23" i="2" s="1"/>
  <c r="P24" i="2" s="1"/>
  <c r="T14" i="2"/>
  <c r="V40" i="5"/>
  <c r="N25" i="2"/>
  <c r="R41" i="5"/>
  <c r="L26" i="2"/>
  <c r="AV48" i="5"/>
  <c r="AX48" i="5" s="1"/>
  <c r="AZ48" i="5" s="1"/>
  <c r="BB48" i="5" s="1"/>
  <c r="BD48" i="5" s="1"/>
  <c r="AG33" i="2"/>
  <c r="AH32" i="2"/>
  <c r="W36" i="1"/>
  <c r="W44" i="1"/>
  <c r="W45" i="1" s="1"/>
  <c r="W46" i="1" s="1"/>
  <c r="W47" i="1" s="1"/>
  <c r="W48" i="1" s="1"/>
  <c r="W50" i="1" s="1"/>
  <c r="W51" i="1" s="1"/>
  <c r="W52" i="1" s="1"/>
  <c r="W53" i="1" s="1"/>
  <c r="V69" i="1"/>
  <c r="V70" i="1" s="1"/>
  <c r="V71" i="1" s="1"/>
  <c r="O10" i="5"/>
  <c r="M11" i="5"/>
  <c r="M12" i="5" s="1"/>
  <c r="M13" i="5" s="1"/>
  <c r="M14" i="5" s="1"/>
  <c r="M15" i="5" s="1"/>
  <c r="M16" i="5" s="1"/>
  <c r="AC58" i="5"/>
  <c r="AA7" i="5"/>
  <c r="AA8" i="5" s="1"/>
  <c r="AA9" i="5" s="1"/>
  <c r="V11" i="2"/>
  <c r="V12" i="2" s="1"/>
  <c r="V13" i="2" s="1"/>
  <c r="AG37" i="5"/>
  <c r="AG38" i="5" s="1"/>
  <c r="AG39" i="5" s="1"/>
  <c r="AG40" i="5" s="1"/>
  <c r="AG41" i="5" s="1"/>
  <c r="AG42" i="5" s="1"/>
  <c r="AG43" i="5" s="1"/>
  <c r="U11" i="2"/>
  <c r="U12" i="2" s="1"/>
  <c r="U13" i="2" s="1"/>
  <c r="W68" i="1"/>
  <c r="W7" i="1" s="1"/>
  <c r="W8" i="1" s="1"/>
  <c r="W9" i="1" s="1"/>
  <c r="W10" i="1" s="1"/>
  <c r="W11" i="1" s="1"/>
  <c r="W12" i="1" s="1"/>
  <c r="W13" i="1" s="1"/>
  <c r="W14" i="1" s="1"/>
  <c r="W15" i="1" s="1"/>
  <c r="W18" i="1" s="1"/>
  <c r="W6" i="1"/>
  <c r="BJ49" i="5"/>
  <c r="BJ50" i="5" s="1"/>
  <c r="BJ51" i="5" s="1"/>
  <c r="BJ52" i="5" s="1"/>
  <c r="BJ53" i="5" s="1"/>
  <c r="BJ54" i="5" s="1"/>
  <c r="BJ55" i="5" s="1"/>
  <c r="BJ56" i="5" s="1"/>
  <c r="BJ57" i="5" s="1"/>
  <c r="BK48" i="5"/>
  <c r="AG48" i="5"/>
  <c r="AE49" i="5"/>
  <c r="AE50" i="5" s="1"/>
  <c r="AE51" i="5" s="1"/>
  <c r="AE52" i="5" s="1"/>
  <c r="AE53" i="5" s="1"/>
  <c r="AE54" i="5" s="1"/>
  <c r="AE55" i="5" s="1"/>
  <c r="AE56" i="5" s="1"/>
  <c r="AE57" i="5" s="1"/>
  <c r="BI36" i="5"/>
  <c r="BH37" i="5"/>
  <c r="BH38" i="5" s="1"/>
  <c r="BH39" i="5" s="1"/>
  <c r="BH40" i="5" s="1"/>
  <c r="BH41" i="5" s="1"/>
  <c r="BH42" i="5" s="1"/>
  <c r="BH43" i="5" s="1"/>
  <c r="W35" i="2"/>
  <c r="AH51" i="5" s="1"/>
  <c r="U36" i="2"/>
  <c r="AF52" i="5" s="1"/>
  <c r="P39" i="2"/>
  <c r="Y55" i="5" s="1"/>
  <c r="Y34" i="2"/>
  <c r="AJ50" i="5" s="1"/>
  <c r="R38" i="2"/>
  <c r="AA54" i="5" s="1"/>
  <c r="Z33" i="2"/>
  <c r="AL49" i="5" s="1"/>
  <c r="AA32" i="2"/>
  <c r="AN48" i="5" s="1"/>
  <c r="X62" i="1"/>
  <c r="X63" i="1" s="1"/>
  <c r="X64" i="1" s="1"/>
  <c r="X65" i="1" s="1"/>
  <c r="X66" i="1" s="1"/>
  <c r="X67" i="1" s="1"/>
  <c r="X26" i="1"/>
  <c r="X27" i="1" s="1"/>
  <c r="X28" i="1" s="1"/>
  <c r="X30" i="1" s="1"/>
  <c r="X31" i="1" s="1"/>
  <c r="X32" i="1" s="1"/>
  <c r="X33" i="1" s="1"/>
  <c r="X35" i="1" s="1"/>
  <c r="I48" i="5" l="1"/>
  <c r="I49" i="5" s="1"/>
  <c r="I50" i="5" s="1"/>
  <c r="I51" i="5" s="1"/>
  <c r="I52" i="5" s="1"/>
  <c r="I53" i="5" s="1"/>
  <c r="I54" i="5" s="1"/>
  <c r="I55" i="5" s="1"/>
  <c r="I56" i="5" s="1"/>
  <c r="I57" i="5" s="1"/>
  <c r="I58" i="5" s="1"/>
  <c r="X44" i="1"/>
  <c r="X45" i="1" s="1"/>
  <c r="X46" i="1" s="1"/>
  <c r="X47" i="1" s="1"/>
  <c r="X48" i="1" s="1"/>
  <c r="X50" i="1" s="1"/>
  <c r="X51" i="1" s="1"/>
  <c r="X52" i="1" s="1"/>
  <c r="X53" i="1" s="1"/>
  <c r="K22" i="5"/>
  <c r="K23" i="5" s="1"/>
  <c r="K24" i="5" s="1"/>
  <c r="K25" i="5" s="1"/>
  <c r="K26" i="5" s="1"/>
  <c r="K27" i="5" s="1"/>
  <c r="K28" i="5" s="1"/>
  <c r="M21" i="5"/>
  <c r="M22" i="5" s="1"/>
  <c r="M23" i="5" s="1"/>
  <c r="M24" i="5" s="1"/>
  <c r="M25" i="5" s="1"/>
  <c r="M26" i="5" s="1"/>
  <c r="M27" i="5" s="1"/>
  <c r="M28" i="5" s="1"/>
  <c r="P43" i="5"/>
  <c r="AT9" i="5"/>
  <c r="R16" i="2"/>
  <c r="R17" i="2" s="1"/>
  <c r="R18" i="2" s="1"/>
  <c r="R19" i="2" s="1"/>
  <c r="R20" i="2" s="1"/>
  <c r="R21" i="2" s="1"/>
  <c r="R22" i="2" s="1"/>
  <c r="R23" i="2" s="1"/>
  <c r="R24" i="2" s="1"/>
  <c r="V14" i="2"/>
  <c r="AH33" i="2"/>
  <c r="AH34" i="2" s="1"/>
  <c r="AH35" i="2" s="1"/>
  <c r="AH36" i="2" s="1"/>
  <c r="AH37" i="2" s="1"/>
  <c r="AH38" i="2" s="1"/>
  <c r="AH39" i="2" s="1"/>
  <c r="AI32" i="2"/>
  <c r="V41" i="5"/>
  <c r="N26" i="2"/>
  <c r="J51" i="5"/>
  <c r="G36" i="2"/>
  <c r="S15" i="2"/>
  <c r="P25" i="2"/>
  <c r="Y40" i="5"/>
  <c r="U14" i="2"/>
  <c r="R42" i="5"/>
  <c r="L27" i="2"/>
  <c r="AV49" i="5"/>
  <c r="AX49" i="5" s="1"/>
  <c r="AZ49" i="5" s="1"/>
  <c r="BB49" i="5" s="1"/>
  <c r="BD49" i="5" s="1"/>
  <c r="AG34" i="2"/>
  <c r="T15" i="2"/>
  <c r="X36" i="1"/>
  <c r="O11" i="5"/>
  <c r="O12" i="5" s="1"/>
  <c r="O13" i="5" s="1"/>
  <c r="O14" i="5" s="1"/>
  <c r="O15" i="5" s="1"/>
  <c r="O16" i="5" s="1"/>
  <c r="Q10" i="5"/>
  <c r="AT21" i="5"/>
  <c r="AR22" i="5"/>
  <c r="AR23" i="5" s="1"/>
  <c r="AR24" i="5" s="1"/>
  <c r="AR25" i="5" s="1"/>
  <c r="AR26" i="5" s="1"/>
  <c r="AR27" i="5" s="1"/>
  <c r="AR28" i="5" s="1"/>
  <c r="AE58" i="5"/>
  <c r="AC7" i="5"/>
  <c r="AC8" i="5" s="1"/>
  <c r="AC9" i="5" s="1"/>
  <c r="X11" i="2"/>
  <c r="X12" i="2" s="1"/>
  <c r="X13" i="2" s="1"/>
  <c r="AI37" i="5"/>
  <c r="AI38" i="5" s="1"/>
  <c r="AI39" i="5" s="1"/>
  <c r="AI40" i="5" s="1"/>
  <c r="AI41" i="5" s="1"/>
  <c r="AI42" i="5" s="1"/>
  <c r="AI43" i="5" s="1"/>
  <c r="W69" i="1"/>
  <c r="W70" i="1" s="1"/>
  <c r="W71" i="1" s="1"/>
  <c r="W11" i="2"/>
  <c r="W12" i="2" s="1"/>
  <c r="W13" i="2" s="1"/>
  <c r="X68" i="1"/>
  <c r="X7" i="1" s="1"/>
  <c r="X8" i="1" s="1"/>
  <c r="X9" i="1" s="1"/>
  <c r="X10" i="1" s="1"/>
  <c r="X11" i="1" s="1"/>
  <c r="X12" i="1" s="1"/>
  <c r="X13" i="1" s="1"/>
  <c r="X14" i="1" s="1"/>
  <c r="X15" i="1" s="1"/>
  <c r="X18" i="1" s="1"/>
  <c r="X6" i="1"/>
  <c r="BJ36" i="5"/>
  <c r="BI37" i="5"/>
  <c r="BI38" i="5" s="1"/>
  <c r="BI39" i="5" s="1"/>
  <c r="BI40" i="5" s="1"/>
  <c r="BI41" i="5" s="1"/>
  <c r="BI42" i="5" s="1"/>
  <c r="BI43" i="5" s="1"/>
  <c r="BL48" i="5"/>
  <c r="BK49" i="5"/>
  <c r="BK50" i="5" s="1"/>
  <c r="BK51" i="5" s="1"/>
  <c r="BK52" i="5" s="1"/>
  <c r="BK53" i="5" s="1"/>
  <c r="BK54" i="5" s="1"/>
  <c r="BK55" i="5" s="1"/>
  <c r="BK56" i="5" s="1"/>
  <c r="BK57" i="5" s="1"/>
  <c r="AG49" i="5"/>
  <c r="AG50" i="5" s="1"/>
  <c r="AG51" i="5" s="1"/>
  <c r="AG52" i="5" s="1"/>
  <c r="AG53" i="5" s="1"/>
  <c r="AG54" i="5" s="1"/>
  <c r="AG55" i="5" s="1"/>
  <c r="AG56" i="5" s="1"/>
  <c r="AG57" i="5" s="1"/>
  <c r="AI48" i="5"/>
  <c r="Z34" i="2"/>
  <c r="AL50" i="5" s="1"/>
  <c r="Y35" i="2"/>
  <c r="AJ51" i="5" s="1"/>
  <c r="U37" i="2"/>
  <c r="AF53" i="5" s="1"/>
  <c r="R39" i="2"/>
  <c r="AA55" i="5" s="1"/>
  <c r="W36" i="2"/>
  <c r="AH52" i="5" s="1"/>
  <c r="AA33" i="2"/>
  <c r="AN49" i="5" s="1"/>
  <c r="J7" i="5" l="1"/>
  <c r="J8" i="5" s="1"/>
  <c r="J9" i="5" s="1"/>
  <c r="O21" i="5"/>
  <c r="O22" i="5" s="1"/>
  <c r="O23" i="5" s="1"/>
  <c r="O24" i="5" s="1"/>
  <c r="O25" i="5" s="1"/>
  <c r="O26" i="5" s="1"/>
  <c r="O27" i="5" s="1"/>
  <c r="O28" i="5" s="1"/>
  <c r="R43" i="5"/>
  <c r="AV9" i="5"/>
  <c r="T16" i="2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U15" i="2"/>
  <c r="AJ32" i="2"/>
  <c r="AI33" i="2"/>
  <c r="AI34" i="2" s="1"/>
  <c r="AI35" i="2" s="1"/>
  <c r="AI36" i="2" s="1"/>
  <c r="AI37" i="2" s="1"/>
  <c r="AI38" i="2" s="1"/>
  <c r="AI39" i="2" s="1"/>
  <c r="Y41" i="5"/>
  <c r="P26" i="2"/>
  <c r="J52" i="5"/>
  <c r="G37" i="2"/>
  <c r="W14" i="2"/>
  <c r="AG35" i="2"/>
  <c r="AV50" i="5"/>
  <c r="AX50" i="5" s="1"/>
  <c r="AZ50" i="5" s="1"/>
  <c r="BB50" i="5" s="1"/>
  <c r="BD50" i="5" s="1"/>
  <c r="V15" i="2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X14" i="2"/>
  <c r="S16" i="2"/>
  <c r="S17" i="2" s="1"/>
  <c r="S18" i="2" s="1"/>
  <c r="S19" i="2" s="1"/>
  <c r="S20" i="2" s="1"/>
  <c r="S21" i="2" s="1"/>
  <c r="S22" i="2" s="1"/>
  <c r="S23" i="2" s="1"/>
  <c r="S24" i="2" s="1"/>
  <c r="V42" i="5"/>
  <c r="N27" i="2"/>
  <c r="AA40" i="5"/>
  <c r="R25" i="2"/>
  <c r="Y44" i="1"/>
  <c r="Y45" i="1" s="1"/>
  <c r="Y46" i="1" s="1"/>
  <c r="Y47" i="1" s="1"/>
  <c r="Y48" i="1" s="1"/>
  <c r="Y50" i="1" s="1"/>
  <c r="Y51" i="1" s="1"/>
  <c r="Y52" i="1" s="1"/>
  <c r="Y53" i="1" s="1"/>
  <c r="X69" i="1"/>
  <c r="X70" i="1" s="1"/>
  <c r="X71" i="1" s="1"/>
  <c r="AV21" i="5"/>
  <c r="AT22" i="5"/>
  <c r="AT23" i="5" s="1"/>
  <c r="AT24" i="5" s="1"/>
  <c r="AT25" i="5" s="1"/>
  <c r="AT26" i="5" s="1"/>
  <c r="AT27" i="5" s="1"/>
  <c r="AT28" i="5" s="1"/>
  <c r="Q11" i="5"/>
  <c r="Q12" i="5" s="1"/>
  <c r="Q13" i="5" s="1"/>
  <c r="Q14" i="5" s="1"/>
  <c r="Q15" i="5" s="1"/>
  <c r="Q16" i="5" s="1"/>
  <c r="S10" i="5"/>
  <c r="AG58" i="5"/>
  <c r="AE7" i="5"/>
  <c r="AE8" i="5" s="1"/>
  <c r="AE9" i="5" s="1"/>
  <c r="AK37" i="5"/>
  <c r="AK38" i="5" s="1"/>
  <c r="AK39" i="5" s="1"/>
  <c r="AK40" i="5" s="1"/>
  <c r="AK41" i="5" s="1"/>
  <c r="AK42" i="5" s="1"/>
  <c r="AK43" i="5" s="1"/>
  <c r="Y11" i="2"/>
  <c r="Y12" i="2" s="1"/>
  <c r="Y13" i="2" s="1"/>
  <c r="Y12" i="1"/>
  <c r="Y13" i="1" s="1"/>
  <c r="Y14" i="1" s="1"/>
  <c r="Y15" i="1" s="1"/>
  <c r="Y18" i="1" s="1"/>
  <c r="BM48" i="5"/>
  <c r="BL49" i="5"/>
  <c r="BL50" i="5" s="1"/>
  <c r="BL51" i="5" s="1"/>
  <c r="BL52" i="5" s="1"/>
  <c r="BL53" i="5" s="1"/>
  <c r="BL54" i="5" s="1"/>
  <c r="BL55" i="5" s="1"/>
  <c r="BL56" i="5" s="1"/>
  <c r="BL57" i="5" s="1"/>
  <c r="BK36" i="5"/>
  <c r="BJ37" i="5"/>
  <c r="BJ38" i="5" s="1"/>
  <c r="BJ39" i="5" s="1"/>
  <c r="BJ40" i="5" s="1"/>
  <c r="BJ41" i="5" s="1"/>
  <c r="BJ42" i="5" s="1"/>
  <c r="BJ43" i="5" s="1"/>
  <c r="AI49" i="5"/>
  <c r="AI50" i="5" s="1"/>
  <c r="AI51" i="5" s="1"/>
  <c r="AI52" i="5" s="1"/>
  <c r="AI53" i="5" s="1"/>
  <c r="AI54" i="5" s="1"/>
  <c r="AI55" i="5" s="1"/>
  <c r="AI56" i="5" s="1"/>
  <c r="AI57" i="5" s="1"/>
  <c r="AK48" i="5"/>
  <c r="U38" i="2"/>
  <c r="AF54" i="5" s="1"/>
  <c r="Y36" i="2"/>
  <c r="AJ52" i="5" s="1"/>
  <c r="Z35" i="2"/>
  <c r="AL51" i="5" s="1"/>
  <c r="AA34" i="2"/>
  <c r="AN50" i="5" s="1"/>
  <c r="W37" i="2"/>
  <c r="AH53" i="5" s="1"/>
  <c r="Q21" i="5" l="1"/>
  <c r="Q22" i="5" s="1"/>
  <c r="Q23" i="5" s="1"/>
  <c r="Q24" i="5" s="1"/>
  <c r="Q25" i="5" s="1"/>
  <c r="Q26" i="5" s="1"/>
  <c r="Q27" i="5" s="1"/>
  <c r="Q28" i="5" s="1"/>
  <c r="V43" i="5"/>
  <c r="AX9" i="5"/>
  <c r="AG36" i="2"/>
  <c r="AV51" i="5"/>
  <c r="AX51" i="5" s="1"/>
  <c r="AZ51" i="5" s="1"/>
  <c r="BB51" i="5" s="1"/>
  <c r="BD51" i="5" s="1"/>
  <c r="Y14" i="2"/>
  <c r="AD40" i="5"/>
  <c r="S25" i="2"/>
  <c r="W15" i="2"/>
  <c r="AK32" i="2"/>
  <c r="AJ33" i="2"/>
  <c r="AJ34" i="2" s="1"/>
  <c r="AJ35" i="2" s="1"/>
  <c r="AJ36" i="2" s="1"/>
  <c r="AJ37" i="2" s="1"/>
  <c r="AJ38" i="2" s="1"/>
  <c r="AJ39" i="2" s="1"/>
  <c r="AA41" i="5"/>
  <c r="R26" i="2"/>
  <c r="J53" i="5"/>
  <c r="G38" i="2"/>
  <c r="X15" i="2"/>
  <c r="U16" i="2"/>
  <c r="U17" i="2" s="1"/>
  <c r="U18" i="2" s="1"/>
  <c r="U19" i="2" s="1"/>
  <c r="U20" i="2" s="1"/>
  <c r="U21" i="2" s="1"/>
  <c r="U22" i="2" s="1"/>
  <c r="U23" i="2" s="1"/>
  <c r="U24" i="2" s="1"/>
  <c r="Y42" i="5"/>
  <c r="P27" i="2"/>
  <c r="S11" i="5"/>
  <c r="S12" i="5" s="1"/>
  <c r="S13" i="5" s="1"/>
  <c r="S14" i="5" s="1"/>
  <c r="S15" i="5" s="1"/>
  <c r="S16" i="5" s="1"/>
  <c r="U10" i="5"/>
  <c r="AV22" i="5"/>
  <c r="AV23" i="5" s="1"/>
  <c r="AV24" i="5" s="1"/>
  <c r="AV25" i="5" s="1"/>
  <c r="AV26" i="5" s="1"/>
  <c r="AV27" i="5" s="1"/>
  <c r="AV28" i="5" s="1"/>
  <c r="AX21" i="5"/>
  <c r="AI58" i="5"/>
  <c r="AG7" i="5"/>
  <c r="AG8" i="5" s="1"/>
  <c r="AG9" i="5" s="1"/>
  <c r="AM37" i="5"/>
  <c r="AM38" i="5" s="1"/>
  <c r="AM39" i="5" s="1"/>
  <c r="AM40" i="5" s="1"/>
  <c r="AM41" i="5" s="1"/>
  <c r="AM42" i="5" s="1"/>
  <c r="AM43" i="5" s="1"/>
  <c r="Z11" i="2"/>
  <c r="Z12" i="2" s="1"/>
  <c r="Z13" i="2" s="1"/>
  <c r="AK49" i="5"/>
  <c r="AK50" i="5" s="1"/>
  <c r="AK51" i="5" s="1"/>
  <c r="AK52" i="5" s="1"/>
  <c r="AK53" i="5" s="1"/>
  <c r="AK54" i="5" s="1"/>
  <c r="AK55" i="5" s="1"/>
  <c r="AK56" i="5" s="1"/>
  <c r="AK57" i="5" s="1"/>
  <c r="AM48" i="5"/>
  <c r="BL36" i="5"/>
  <c r="BK37" i="5"/>
  <c r="BK38" i="5" s="1"/>
  <c r="BK39" i="5" s="1"/>
  <c r="BK40" i="5" s="1"/>
  <c r="BK41" i="5" s="1"/>
  <c r="BK42" i="5" s="1"/>
  <c r="BK43" i="5" s="1"/>
  <c r="BM49" i="5"/>
  <c r="BM50" i="5" s="1"/>
  <c r="BM51" i="5" s="1"/>
  <c r="BM52" i="5" s="1"/>
  <c r="BM53" i="5" s="1"/>
  <c r="BM54" i="5" s="1"/>
  <c r="BM55" i="5" s="1"/>
  <c r="BM56" i="5" s="1"/>
  <c r="BM57" i="5" s="1"/>
  <c r="W38" i="2"/>
  <c r="AH54" i="5" s="1"/>
  <c r="Z36" i="2"/>
  <c r="AL52" i="5" s="1"/>
  <c r="Y37" i="2"/>
  <c r="AJ53" i="5" s="1"/>
  <c r="U39" i="2"/>
  <c r="AF55" i="5" s="1"/>
  <c r="AA35" i="2"/>
  <c r="AN51" i="5" s="1"/>
  <c r="S21" i="5" l="1"/>
  <c r="S22" i="5" s="1"/>
  <c r="S23" i="5" s="1"/>
  <c r="S24" i="5" s="1"/>
  <c r="S25" i="5" s="1"/>
  <c r="S26" i="5" s="1"/>
  <c r="S27" i="5" s="1"/>
  <c r="S28" i="5" s="1"/>
  <c r="Y43" i="5"/>
  <c r="AZ9" i="5"/>
  <c r="AA42" i="5"/>
  <c r="R27" i="2"/>
  <c r="J54" i="5"/>
  <c r="G39" i="2"/>
  <c r="J55" i="5" s="1"/>
  <c r="AD41" i="5"/>
  <c r="S26" i="2"/>
  <c r="AF40" i="5"/>
  <c r="U25" i="2"/>
  <c r="Y15" i="2"/>
  <c r="Z14" i="2"/>
  <c r="X16" i="2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AK33" i="2"/>
  <c r="AK34" i="2" s="1"/>
  <c r="AK35" i="2" s="1"/>
  <c r="AK36" i="2" s="1"/>
  <c r="AK37" i="2" s="1"/>
  <c r="AK38" i="2" s="1"/>
  <c r="AK39" i="2" s="1"/>
  <c r="W16" i="2"/>
  <c r="W17" i="2" s="1"/>
  <c r="W18" i="2" s="1"/>
  <c r="W19" i="2" s="1"/>
  <c r="W20" i="2" s="1"/>
  <c r="W21" i="2" s="1"/>
  <c r="W22" i="2" s="1"/>
  <c r="W23" i="2" s="1"/>
  <c r="W24" i="2" s="1"/>
  <c r="AG37" i="2"/>
  <c r="AV52" i="5"/>
  <c r="AX52" i="5" s="1"/>
  <c r="AZ52" i="5" s="1"/>
  <c r="BB52" i="5" s="1"/>
  <c r="BD52" i="5" s="1"/>
  <c r="AX22" i="5"/>
  <c r="AX23" i="5" s="1"/>
  <c r="AX24" i="5" s="1"/>
  <c r="AX25" i="5" s="1"/>
  <c r="AX26" i="5" s="1"/>
  <c r="AX27" i="5" s="1"/>
  <c r="AX28" i="5" s="1"/>
  <c r="AZ21" i="5"/>
  <c r="X10" i="5"/>
  <c r="U11" i="5"/>
  <c r="U12" i="5" s="1"/>
  <c r="U13" i="5" s="1"/>
  <c r="U14" i="5" s="1"/>
  <c r="U15" i="5" s="1"/>
  <c r="U16" i="5" s="1"/>
  <c r="AK58" i="5"/>
  <c r="AI7" i="5"/>
  <c r="AI8" i="5" s="1"/>
  <c r="AI9" i="5" s="1"/>
  <c r="AO37" i="5"/>
  <c r="AO38" i="5" s="1"/>
  <c r="AO39" i="5" s="1"/>
  <c r="AO40" i="5" s="1"/>
  <c r="AO41" i="5" s="1"/>
  <c r="AO42" i="5" s="1"/>
  <c r="AO43" i="5" s="1"/>
  <c r="AA11" i="2"/>
  <c r="AA12" i="2" s="1"/>
  <c r="AA13" i="2" s="1"/>
  <c r="BM36" i="5"/>
  <c r="BL37" i="5"/>
  <c r="BL38" i="5" s="1"/>
  <c r="BL39" i="5" s="1"/>
  <c r="BL40" i="5" s="1"/>
  <c r="BL41" i="5" s="1"/>
  <c r="BL42" i="5" s="1"/>
  <c r="BL43" i="5" s="1"/>
  <c r="AO48" i="5"/>
  <c r="AM49" i="5"/>
  <c r="AM50" i="5" s="1"/>
  <c r="AM51" i="5" s="1"/>
  <c r="AM52" i="5" s="1"/>
  <c r="AM53" i="5" s="1"/>
  <c r="AM54" i="5" s="1"/>
  <c r="AM55" i="5" s="1"/>
  <c r="AM56" i="5" s="1"/>
  <c r="AM57" i="5" s="1"/>
  <c r="AA36" i="2"/>
  <c r="AN52" i="5" s="1"/>
  <c r="Z37" i="2"/>
  <c r="AL53" i="5" s="1"/>
  <c r="Y38" i="2"/>
  <c r="AJ54" i="5" s="1"/>
  <c r="W39" i="2"/>
  <c r="AH55" i="5" s="1"/>
  <c r="U21" i="5" l="1"/>
  <c r="U22" i="5" s="1"/>
  <c r="U23" i="5" s="1"/>
  <c r="U24" i="5" s="1"/>
  <c r="U25" i="5" s="1"/>
  <c r="U26" i="5" s="1"/>
  <c r="U27" i="5" s="1"/>
  <c r="U28" i="5" s="1"/>
  <c r="AA43" i="5"/>
  <c r="BB9" i="5"/>
  <c r="AF41" i="5"/>
  <c r="U26" i="2"/>
  <c r="AD42" i="5"/>
  <c r="S27" i="2"/>
  <c r="S32" i="2" s="1"/>
  <c r="AG38" i="2"/>
  <c r="AV53" i="5"/>
  <c r="AX53" i="5" s="1"/>
  <c r="AZ53" i="5" s="1"/>
  <c r="BB53" i="5" s="1"/>
  <c r="BD53" i="5" s="1"/>
  <c r="AH40" i="5"/>
  <c r="W25" i="2"/>
  <c r="Z15" i="2"/>
  <c r="AA14" i="2"/>
  <c r="Y16" i="2"/>
  <c r="Y17" i="2" s="1"/>
  <c r="Y18" i="2" s="1"/>
  <c r="Y19" i="2" s="1"/>
  <c r="Y20" i="2" s="1"/>
  <c r="Y21" i="2" s="1"/>
  <c r="Y22" i="2" s="1"/>
  <c r="Y23" i="2" s="1"/>
  <c r="Y24" i="2" s="1"/>
  <c r="BB21" i="5"/>
  <c r="AZ22" i="5"/>
  <c r="AZ23" i="5" s="1"/>
  <c r="AZ24" i="5" s="1"/>
  <c r="AZ25" i="5" s="1"/>
  <c r="AZ26" i="5" s="1"/>
  <c r="AZ27" i="5" s="1"/>
  <c r="AZ28" i="5" s="1"/>
  <c r="X11" i="5"/>
  <c r="X12" i="5" s="1"/>
  <c r="X13" i="5" s="1"/>
  <c r="X14" i="5" s="1"/>
  <c r="X15" i="5" s="1"/>
  <c r="X16" i="5" s="1"/>
  <c r="Z10" i="5"/>
  <c r="AM58" i="5"/>
  <c r="AK7" i="5"/>
  <c r="AK8" i="5" s="1"/>
  <c r="AK9" i="5" s="1"/>
  <c r="AO49" i="5"/>
  <c r="AO50" i="5" s="1"/>
  <c r="AO51" i="5" s="1"/>
  <c r="AO52" i="5" s="1"/>
  <c r="AO53" i="5" s="1"/>
  <c r="AO54" i="5" s="1"/>
  <c r="AO55" i="5" s="1"/>
  <c r="AO56" i="5" s="1"/>
  <c r="AO57" i="5" s="1"/>
  <c r="BM37" i="5"/>
  <c r="BM38" i="5" s="1"/>
  <c r="BM39" i="5" s="1"/>
  <c r="BM40" i="5" s="1"/>
  <c r="BM41" i="5" s="1"/>
  <c r="BM42" i="5" s="1"/>
  <c r="BM43" i="5" s="1"/>
  <c r="Y39" i="2"/>
  <c r="AJ55" i="5" s="1"/>
  <c r="Z38" i="2"/>
  <c r="AL54" i="5" s="1"/>
  <c r="AA37" i="2"/>
  <c r="AN53" i="5" s="1"/>
  <c r="X21" i="5" l="1"/>
  <c r="X22" i="5" s="1"/>
  <c r="X23" i="5" s="1"/>
  <c r="X24" i="5" s="1"/>
  <c r="X25" i="5" s="1"/>
  <c r="X26" i="5" s="1"/>
  <c r="X27" i="5" s="1"/>
  <c r="X28" i="5" s="1"/>
  <c r="AD48" i="5"/>
  <c r="S33" i="2"/>
  <c r="AD43" i="5"/>
  <c r="AH41" i="5"/>
  <c r="W26" i="2"/>
  <c r="Z16" i="2"/>
  <c r="Z17" i="2" s="1"/>
  <c r="Z18" i="2" s="1"/>
  <c r="Z19" i="2" s="1"/>
  <c r="Z20" i="2" s="1"/>
  <c r="Z21" i="2" s="1"/>
  <c r="Z22" i="2" s="1"/>
  <c r="Z23" i="2" s="1"/>
  <c r="Z24" i="2" s="1"/>
  <c r="Y25" i="2"/>
  <c r="AJ40" i="5"/>
  <c r="AG39" i="2"/>
  <c r="AV55" i="5" s="1"/>
  <c r="AV54" i="5"/>
  <c r="AX54" i="5" s="1"/>
  <c r="AZ54" i="5" s="1"/>
  <c r="BB54" i="5" s="1"/>
  <c r="BD54" i="5" s="1"/>
  <c r="AF42" i="5"/>
  <c r="U27" i="2"/>
  <c r="AA15" i="2"/>
  <c r="Z11" i="5"/>
  <c r="Z12" i="5" s="1"/>
  <c r="Z13" i="5" s="1"/>
  <c r="Z14" i="5" s="1"/>
  <c r="Z15" i="5" s="1"/>
  <c r="Z16" i="5" s="1"/>
  <c r="AB10" i="5"/>
  <c r="BB22" i="5"/>
  <c r="BB23" i="5" s="1"/>
  <c r="BB24" i="5" s="1"/>
  <c r="BB25" i="5" s="1"/>
  <c r="BB26" i="5" s="1"/>
  <c r="BB27" i="5" s="1"/>
  <c r="BB28" i="5" s="1"/>
  <c r="BC21" i="5"/>
  <c r="AO58" i="5"/>
  <c r="AM7" i="5"/>
  <c r="AM8" i="5" s="1"/>
  <c r="AM9" i="5" s="1"/>
  <c r="AA38" i="2"/>
  <c r="AN54" i="5" s="1"/>
  <c r="Z39" i="2"/>
  <c r="AL55" i="5" s="1"/>
  <c r="Z21" i="5" l="1"/>
  <c r="AB21" i="5" s="1"/>
  <c r="AD49" i="5"/>
  <c r="S34" i="2"/>
  <c r="AF43" i="5"/>
  <c r="AX55" i="5"/>
  <c r="AJ41" i="5"/>
  <c r="Y26" i="2"/>
  <c r="AL40" i="5"/>
  <c r="Z25" i="2"/>
  <c r="AH42" i="5"/>
  <c r="W27" i="2"/>
  <c r="AA16" i="2"/>
  <c r="AA17" i="2" s="1"/>
  <c r="AA18" i="2" s="1"/>
  <c r="AA19" i="2" s="1"/>
  <c r="AA20" i="2" s="1"/>
  <c r="AA21" i="2" s="1"/>
  <c r="AA22" i="2" s="1"/>
  <c r="AA23" i="2" s="1"/>
  <c r="AA24" i="2" s="1"/>
  <c r="BD21" i="5"/>
  <c r="BC22" i="5"/>
  <c r="BC23" i="5" s="1"/>
  <c r="BC24" i="5" s="1"/>
  <c r="BC25" i="5" s="1"/>
  <c r="BC26" i="5" s="1"/>
  <c r="BC27" i="5" s="1"/>
  <c r="BC28" i="5" s="1"/>
  <c r="AB11" i="5"/>
  <c r="AB12" i="5" s="1"/>
  <c r="AB13" i="5" s="1"/>
  <c r="AB14" i="5" s="1"/>
  <c r="AB15" i="5" s="1"/>
  <c r="AB16" i="5" s="1"/>
  <c r="AD10" i="5"/>
  <c r="AA39" i="2"/>
  <c r="AN55" i="5" s="1"/>
  <c r="Z22" i="5" l="1"/>
  <c r="Z23" i="5" s="1"/>
  <c r="Z24" i="5" s="1"/>
  <c r="Z25" i="5" s="1"/>
  <c r="Z26" i="5" s="1"/>
  <c r="Z27" i="5" s="1"/>
  <c r="Z28" i="5" s="1"/>
  <c r="AD50" i="5"/>
  <c r="S35" i="2"/>
  <c r="AH43" i="5"/>
  <c r="AZ55" i="5"/>
  <c r="AN40" i="5"/>
  <c r="AA25" i="2"/>
  <c r="AL41" i="5"/>
  <c r="Z26" i="2"/>
  <c r="AJ42" i="5"/>
  <c r="Y27" i="2"/>
  <c r="AD11" i="5"/>
  <c r="AD12" i="5" s="1"/>
  <c r="AD13" i="5" s="1"/>
  <c r="AD14" i="5" s="1"/>
  <c r="AD15" i="5" s="1"/>
  <c r="AD16" i="5" s="1"/>
  <c r="AF10" i="5"/>
  <c r="BE21" i="5"/>
  <c r="BD22" i="5"/>
  <c r="BD23" i="5" s="1"/>
  <c r="BD24" i="5" s="1"/>
  <c r="BD25" i="5" s="1"/>
  <c r="BD26" i="5" s="1"/>
  <c r="BD27" i="5" s="1"/>
  <c r="BD28" i="5" s="1"/>
  <c r="AD21" i="5"/>
  <c r="AB22" i="5"/>
  <c r="AB23" i="5" s="1"/>
  <c r="AB24" i="5" s="1"/>
  <c r="AB25" i="5" s="1"/>
  <c r="AB26" i="5" s="1"/>
  <c r="AB27" i="5" s="1"/>
  <c r="AB28" i="5" s="1"/>
  <c r="AD51" i="5" l="1"/>
  <c r="S36" i="2"/>
  <c r="AJ43" i="5"/>
  <c r="BB55" i="5"/>
  <c r="AL42" i="5"/>
  <c r="Z27" i="2"/>
  <c r="AN41" i="5"/>
  <c r="AA26" i="2"/>
  <c r="AD22" i="5"/>
  <c r="AD23" i="5" s="1"/>
  <c r="AD24" i="5" s="1"/>
  <c r="AD25" i="5" s="1"/>
  <c r="AD26" i="5" s="1"/>
  <c r="AD27" i="5" s="1"/>
  <c r="AD28" i="5" s="1"/>
  <c r="AF21" i="5"/>
  <c r="BF21" i="5"/>
  <c r="BE22" i="5"/>
  <c r="BE23" i="5" s="1"/>
  <c r="BE24" i="5" s="1"/>
  <c r="BE25" i="5" s="1"/>
  <c r="BE26" i="5" s="1"/>
  <c r="BE27" i="5" s="1"/>
  <c r="BE28" i="5" s="1"/>
  <c r="AF11" i="5"/>
  <c r="AF12" i="5" s="1"/>
  <c r="AF13" i="5" s="1"/>
  <c r="AF14" i="5" s="1"/>
  <c r="AF15" i="5" s="1"/>
  <c r="AF16" i="5" s="1"/>
  <c r="AH10" i="5"/>
  <c r="AD52" i="5" l="1"/>
  <c r="S37" i="2"/>
  <c r="AL43" i="5"/>
  <c r="BD55" i="5"/>
  <c r="AN42" i="5"/>
  <c r="AA27" i="2"/>
  <c r="BG21" i="5"/>
  <c r="BF22" i="5"/>
  <c r="BF23" i="5" s="1"/>
  <c r="BF24" i="5" s="1"/>
  <c r="BF25" i="5" s="1"/>
  <c r="BF26" i="5" s="1"/>
  <c r="BF27" i="5" s="1"/>
  <c r="BF28" i="5" s="1"/>
  <c r="AF22" i="5"/>
  <c r="AF23" i="5" s="1"/>
  <c r="AF24" i="5" s="1"/>
  <c r="AF25" i="5" s="1"/>
  <c r="AF26" i="5" s="1"/>
  <c r="AF27" i="5" s="1"/>
  <c r="AF28" i="5" s="1"/>
  <c r="AH21" i="5"/>
  <c r="AH11" i="5"/>
  <c r="AH12" i="5" s="1"/>
  <c r="AH13" i="5" s="1"/>
  <c r="AH14" i="5" s="1"/>
  <c r="AH15" i="5" s="1"/>
  <c r="AH16" i="5" s="1"/>
  <c r="AJ10" i="5"/>
  <c r="AD53" i="5" l="1"/>
  <c r="S38" i="2"/>
  <c r="AN43" i="5"/>
  <c r="AJ21" i="5"/>
  <c r="AH22" i="5"/>
  <c r="AH23" i="5" s="1"/>
  <c r="AH24" i="5" s="1"/>
  <c r="AH25" i="5" s="1"/>
  <c r="AH26" i="5" s="1"/>
  <c r="AH27" i="5" s="1"/>
  <c r="AH28" i="5" s="1"/>
  <c r="AL10" i="5"/>
  <c r="AJ11" i="5"/>
  <c r="AJ12" i="5" s="1"/>
  <c r="AJ13" i="5" s="1"/>
  <c r="AJ14" i="5" s="1"/>
  <c r="AJ15" i="5" s="1"/>
  <c r="AJ16" i="5" s="1"/>
  <c r="BG22" i="5"/>
  <c r="BG23" i="5" s="1"/>
  <c r="BG24" i="5" s="1"/>
  <c r="BG25" i="5" s="1"/>
  <c r="BG26" i="5" s="1"/>
  <c r="BG27" i="5" s="1"/>
  <c r="BG28" i="5" s="1"/>
  <c r="BH21" i="5"/>
  <c r="AD54" i="5" l="1"/>
  <c r="S39" i="2"/>
  <c r="AD55" i="5" s="1"/>
  <c r="BH22" i="5"/>
  <c r="BH23" i="5" s="1"/>
  <c r="BH24" i="5" s="1"/>
  <c r="BH25" i="5" s="1"/>
  <c r="BH26" i="5" s="1"/>
  <c r="BH27" i="5" s="1"/>
  <c r="BH28" i="5" s="1"/>
  <c r="BI21" i="5"/>
  <c r="AL11" i="5"/>
  <c r="AL12" i="5" s="1"/>
  <c r="AL13" i="5" s="1"/>
  <c r="AL14" i="5" s="1"/>
  <c r="AL15" i="5" s="1"/>
  <c r="AL16" i="5" s="1"/>
  <c r="AJ22" i="5"/>
  <c r="AJ23" i="5" s="1"/>
  <c r="AJ24" i="5" s="1"/>
  <c r="AJ25" i="5" s="1"/>
  <c r="AJ26" i="5" s="1"/>
  <c r="AJ27" i="5" s="1"/>
  <c r="AJ28" i="5" s="1"/>
  <c r="AL21" i="5"/>
  <c r="BI22" i="5" l="1"/>
  <c r="BI23" i="5" s="1"/>
  <c r="BI24" i="5" s="1"/>
  <c r="BI25" i="5" s="1"/>
  <c r="BI26" i="5" s="1"/>
  <c r="BI27" i="5" s="1"/>
  <c r="BI28" i="5" s="1"/>
  <c r="BJ21" i="5"/>
  <c r="AL22" i="5"/>
  <c r="AL23" i="5" s="1"/>
  <c r="AL24" i="5" s="1"/>
  <c r="AL25" i="5" s="1"/>
  <c r="AL26" i="5" s="1"/>
  <c r="AL27" i="5" s="1"/>
  <c r="AL28" i="5" s="1"/>
  <c r="BJ22" i="5" l="1"/>
  <c r="BJ23" i="5" s="1"/>
  <c r="BJ24" i="5" s="1"/>
  <c r="BJ25" i="5" s="1"/>
  <c r="BJ26" i="5" s="1"/>
  <c r="BJ27" i="5" s="1"/>
  <c r="BJ28" i="5" s="1"/>
  <c r="D50" i="2" l="1"/>
  <c r="D51" i="2" s="1"/>
  <c r="D52" i="2" l="1"/>
  <c r="D53" i="2" s="1"/>
  <c r="D10" i="5"/>
  <c r="F50" i="2"/>
  <c r="H50" i="2" s="1"/>
  <c r="H51" i="2" s="1"/>
  <c r="D11" i="5" l="1"/>
  <c r="F51" i="2"/>
  <c r="G10" i="5" s="1"/>
  <c r="G9" i="5"/>
  <c r="I50" i="2"/>
  <c r="AH50" i="2" s="1"/>
  <c r="D12" i="5"/>
  <c r="D54" i="2"/>
  <c r="J10" i="5"/>
  <c r="H52" i="2"/>
  <c r="F52" i="2" l="1"/>
  <c r="F53" i="2" s="1"/>
  <c r="I51" i="2"/>
  <c r="I52" i="2" s="1"/>
  <c r="J50" i="2"/>
  <c r="J51" i="2" s="1"/>
  <c r="H53" i="2"/>
  <c r="J11" i="5"/>
  <c r="D13" i="5"/>
  <c r="D55" i="2"/>
  <c r="AI50" i="2"/>
  <c r="AH51" i="2"/>
  <c r="G11" i="5" l="1"/>
  <c r="L10" i="5"/>
  <c r="AH52" i="2"/>
  <c r="AS10" i="5"/>
  <c r="K50" i="2"/>
  <c r="M50" i="2" s="1"/>
  <c r="AJ50" i="2"/>
  <c r="AI51" i="2"/>
  <c r="G12" i="5"/>
  <c r="F54" i="2"/>
  <c r="N10" i="5"/>
  <c r="J52" i="2"/>
  <c r="D14" i="5"/>
  <c r="D56" i="2"/>
  <c r="I53" i="2"/>
  <c r="L11" i="5"/>
  <c r="J12" i="5"/>
  <c r="H54" i="2"/>
  <c r="AI52" i="2" l="1"/>
  <c r="AU11" i="5" s="1"/>
  <c r="AU10" i="5"/>
  <c r="K51" i="2"/>
  <c r="K52" i="2" s="1"/>
  <c r="AH53" i="2"/>
  <c r="AS11" i="5"/>
  <c r="M51" i="2"/>
  <c r="P50" i="2"/>
  <c r="F55" i="2"/>
  <c r="G13" i="5"/>
  <c r="N11" i="5"/>
  <c r="J53" i="2"/>
  <c r="D57" i="2"/>
  <c r="D16" i="5" s="1"/>
  <c r="D15" i="5"/>
  <c r="H55" i="2"/>
  <c r="J13" i="5"/>
  <c r="L12" i="5"/>
  <c r="I54" i="2"/>
  <c r="AJ51" i="2"/>
  <c r="AK50" i="2"/>
  <c r="AI53" i="2" l="1"/>
  <c r="AU12" i="5" s="1"/>
  <c r="P10" i="5"/>
  <c r="AJ52" i="2"/>
  <c r="AW10" i="5"/>
  <c r="AH54" i="2"/>
  <c r="AS12" i="5"/>
  <c r="G14" i="5"/>
  <c r="F56" i="2"/>
  <c r="J14" i="5"/>
  <c r="H56" i="2"/>
  <c r="J54" i="2"/>
  <c r="N12" i="5"/>
  <c r="AL50" i="2"/>
  <c r="AK51" i="2"/>
  <c r="P51" i="2"/>
  <c r="R50" i="2"/>
  <c r="R10" i="5"/>
  <c r="M52" i="2"/>
  <c r="L13" i="5"/>
  <c r="I55" i="2"/>
  <c r="P11" i="5"/>
  <c r="K53" i="2"/>
  <c r="AI54" i="2" l="1"/>
  <c r="AU13" i="5" s="1"/>
  <c r="AJ53" i="2"/>
  <c r="AW11" i="5"/>
  <c r="AK52" i="2"/>
  <c r="AY10" i="5"/>
  <c r="AH55" i="2"/>
  <c r="AS13" i="5"/>
  <c r="S50" i="2"/>
  <c r="R51" i="2"/>
  <c r="K54" i="2"/>
  <c r="P12" i="5"/>
  <c r="P52" i="2"/>
  <c r="T10" i="5"/>
  <c r="H57" i="2"/>
  <c r="J15" i="5"/>
  <c r="AL51" i="2"/>
  <c r="J55" i="2"/>
  <c r="N13" i="5"/>
  <c r="I56" i="2"/>
  <c r="L14" i="5"/>
  <c r="G15" i="5"/>
  <c r="F57" i="2"/>
  <c r="R11" i="5"/>
  <c r="M53" i="2"/>
  <c r="AI55" i="2" l="1"/>
  <c r="AI56" i="2" s="1"/>
  <c r="AL52" i="2"/>
  <c r="BA10" i="5"/>
  <c r="AK53" i="2"/>
  <c r="AY11" i="5"/>
  <c r="AJ54" i="2"/>
  <c r="AW12" i="5"/>
  <c r="AH56" i="2"/>
  <c r="AS14" i="5"/>
  <c r="H62" i="2"/>
  <c r="J16" i="5"/>
  <c r="R52" i="2"/>
  <c r="W10" i="5"/>
  <c r="T11" i="5"/>
  <c r="P53" i="2"/>
  <c r="S51" i="2"/>
  <c r="U50" i="2"/>
  <c r="M54" i="2"/>
  <c r="R12" i="5"/>
  <c r="K55" i="2"/>
  <c r="P13" i="5"/>
  <c r="F62" i="2"/>
  <c r="G16" i="5"/>
  <c r="L15" i="5"/>
  <c r="I57" i="2"/>
  <c r="N14" i="5"/>
  <c r="J56" i="2"/>
  <c r="AU14" i="5" l="1"/>
  <c r="AL53" i="2"/>
  <c r="BA11" i="5"/>
  <c r="AI57" i="2"/>
  <c r="AU15" i="5"/>
  <c r="AK54" i="2"/>
  <c r="AY12" i="5"/>
  <c r="AJ55" i="2"/>
  <c r="AW13" i="5"/>
  <c r="AH57" i="2"/>
  <c r="AS15" i="5"/>
  <c r="Y10" i="5"/>
  <c r="S52" i="2"/>
  <c r="T12" i="5"/>
  <c r="P54" i="2"/>
  <c r="J57" i="2"/>
  <c r="N15" i="5"/>
  <c r="I62" i="2"/>
  <c r="L16" i="5"/>
  <c r="W11" i="5"/>
  <c r="R53" i="2"/>
  <c r="W50" i="2"/>
  <c r="U51" i="2"/>
  <c r="F63" i="2"/>
  <c r="G21" i="5"/>
  <c r="M55" i="2"/>
  <c r="R13" i="5"/>
  <c r="K56" i="2"/>
  <c r="P14" i="5"/>
  <c r="J21" i="5"/>
  <c r="H63" i="2"/>
  <c r="AL54" i="2" l="1"/>
  <c r="BA12" i="5"/>
  <c r="AS16" i="5"/>
  <c r="AH62" i="2"/>
  <c r="AS21" i="5" s="1"/>
  <c r="AK55" i="2"/>
  <c r="AY13" i="5"/>
  <c r="AJ56" i="2"/>
  <c r="AW14" i="5"/>
  <c r="AU16" i="5"/>
  <c r="AI62" i="2"/>
  <c r="AU21" i="5" s="1"/>
  <c r="J22" i="5"/>
  <c r="H64" i="2"/>
  <c r="I63" i="2"/>
  <c r="L21" i="5"/>
  <c r="U52" i="2"/>
  <c r="AA10" i="5"/>
  <c r="R54" i="2"/>
  <c r="W12" i="5"/>
  <c r="K57" i="2"/>
  <c r="P15" i="5"/>
  <c r="J62" i="2"/>
  <c r="N16" i="5"/>
  <c r="R14" i="5"/>
  <c r="M56" i="2"/>
  <c r="P55" i="2"/>
  <c r="T13" i="5"/>
  <c r="F64" i="2"/>
  <c r="G22" i="5"/>
  <c r="Y50" i="2"/>
  <c r="W51" i="2"/>
  <c r="S53" i="2"/>
  <c r="Y11" i="5"/>
  <c r="AL55" i="2" l="1"/>
  <c r="BA13" i="5"/>
  <c r="AH63" i="2"/>
  <c r="AH64" i="2" s="1"/>
  <c r="AH69" i="2" s="1"/>
  <c r="AH70" i="2" s="1"/>
  <c r="AH71" i="2" s="1"/>
  <c r="AH72" i="2" s="1"/>
  <c r="AH73" i="2" s="1"/>
  <c r="AH74" i="2" s="1"/>
  <c r="AH75" i="2" s="1"/>
  <c r="AH76" i="2" s="1"/>
  <c r="AH77" i="2" s="1"/>
  <c r="AH78" i="2" s="1"/>
  <c r="AH79" i="2" s="1"/>
  <c r="AH80" i="2" s="1"/>
  <c r="AH81" i="2" s="1"/>
  <c r="AI63" i="2"/>
  <c r="AJ57" i="2"/>
  <c r="AW15" i="5"/>
  <c r="AK56" i="2"/>
  <c r="AY14" i="5"/>
  <c r="K62" i="2"/>
  <c r="P16" i="5"/>
  <c r="AC10" i="5"/>
  <c r="W52" i="2"/>
  <c r="N21" i="5"/>
  <c r="J63" i="2"/>
  <c r="S54" i="2"/>
  <c r="Y12" i="5"/>
  <c r="R55" i="2"/>
  <c r="W13" i="5"/>
  <c r="F69" i="2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G23" i="5"/>
  <c r="Z50" i="2"/>
  <c r="Y51" i="2"/>
  <c r="AA11" i="5"/>
  <c r="U53" i="2"/>
  <c r="I64" i="2"/>
  <c r="L22" i="5"/>
  <c r="J23" i="5"/>
  <c r="H69" i="2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T14" i="5"/>
  <c r="P56" i="2"/>
  <c r="R15" i="5"/>
  <c r="M57" i="2"/>
  <c r="AS22" i="5" l="1"/>
  <c r="AS23" i="5"/>
  <c r="AL56" i="2"/>
  <c r="BA14" i="5"/>
  <c r="AU22" i="5"/>
  <c r="AI64" i="2"/>
  <c r="AJ62" i="2"/>
  <c r="AW21" i="5" s="1"/>
  <c r="AW16" i="5"/>
  <c r="AK57" i="2"/>
  <c r="AY15" i="5"/>
  <c r="AH83" i="2"/>
  <c r="AH84" i="2" s="1"/>
  <c r="AH82" i="2"/>
  <c r="AA50" i="2"/>
  <c r="Z51" i="2"/>
  <c r="L23" i="5"/>
  <c r="I69" i="2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Y52" i="2"/>
  <c r="AE10" i="5"/>
  <c r="W14" i="5"/>
  <c r="R56" i="2"/>
  <c r="U54" i="2"/>
  <c r="AA12" i="5"/>
  <c r="F82" i="2"/>
  <c r="F83" i="2"/>
  <c r="J64" i="2"/>
  <c r="N22" i="5"/>
  <c r="S55" i="2"/>
  <c r="Y13" i="5"/>
  <c r="H82" i="2"/>
  <c r="H83" i="2"/>
  <c r="M62" i="2"/>
  <c r="R16" i="5"/>
  <c r="P57" i="2"/>
  <c r="T15" i="5"/>
  <c r="W53" i="2"/>
  <c r="AC11" i="5"/>
  <c r="P21" i="5"/>
  <c r="K63" i="2"/>
  <c r="H84" i="2" l="1"/>
  <c r="I8" i="2"/>
  <c r="F84" i="2"/>
  <c r="G8" i="2"/>
  <c r="AL57" i="2"/>
  <c r="BA15" i="5"/>
  <c r="AJ63" i="2"/>
  <c r="AI69" i="2"/>
  <c r="AI70" i="2" s="1"/>
  <c r="AI71" i="2" s="1"/>
  <c r="AI72" i="2" s="1"/>
  <c r="AI73" i="2" s="1"/>
  <c r="AI74" i="2" s="1"/>
  <c r="AI75" i="2" s="1"/>
  <c r="AI76" i="2" s="1"/>
  <c r="AI77" i="2" s="1"/>
  <c r="AI78" i="2" s="1"/>
  <c r="AI79" i="2" s="1"/>
  <c r="AI80" i="2" s="1"/>
  <c r="AI81" i="2" s="1"/>
  <c r="AU23" i="5"/>
  <c r="AY16" i="5"/>
  <c r="AK62" i="2"/>
  <c r="AY21" i="5" s="1"/>
  <c r="AA13" i="5"/>
  <c r="U55" i="2"/>
  <c r="Y53" i="2"/>
  <c r="AE11" i="5"/>
  <c r="J69" i="2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N23" i="5"/>
  <c r="R21" i="5"/>
  <c r="M63" i="2"/>
  <c r="I83" i="2"/>
  <c r="I82" i="2"/>
  <c r="AC12" i="5"/>
  <c r="W54" i="2"/>
  <c r="T16" i="5"/>
  <c r="P62" i="2"/>
  <c r="R57" i="2"/>
  <c r="W15" i="5"/>
  <c r="P22" i="5"/>
  <c r="K64" i="2"/>
  <c r="Z52" i="2"/>
  <c r="AG10" i="5"/>
  <c r="Y14" i="5"/>
  <c r="S56" i="2"/>
  <c r="AB50" i="2"/>
  <c r="AA51" i="2"/>
  <c r="I84" i="2" l="1"/>
  <c r="J8" i="2"/>
  <c r="BA16" i="5"/>
  <c r="AL62" i="2"/>
  <c r="AK63" i="2"/>
  <c r="AK64" i="2" s="1"/>
  <c r="AI83" i="2"/>
  <c r="AI84" i="2" s="1"/>
  <c r="AI82" i="2"/>
  <c r="AJ64" i="2"/>
  <c r="AW22" i="5"/>
  <c r="AC50" i="2"/>
  <c r="AB51" i="2"/>
  <c r="AA14" i="5"/>
  <c r="U56" i="2"/>
  <c r="AA52" i="2"/>
  <c r="AI10" i="5"/>
  <c r="Z53" i="2"/>
  <c r="AG11" i="5"/>
  <c r="W16" i="5"/>
  <c r="R62" i="2"/>
  <c r="J83" i="2"/>
  <c r="J82" i="2"/>
  <c r="K69" i="2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P23" i="5"/>
  <c r="P63" i="2"/>
  <c r="T21" i="5"/>
  <c r="AE12" i="5"/>
  <c r="Y54" i="2"/>
  <c r="S57" i="2"/>
  <c r="Y15" i="5"/>
  <c r="W55" i="2"/>
  <c r="AC13" i="5"/>
  <c r="R22" i="5"/>
  <c r="M64" i="2"/>
  <c r="J84" i="2" l="1"/>
  <c r="K8" i="2"/>
  <c r="AL63" i="2"/>
  <c r="BA21" i="5"/>
  <c r="AY22" i="5"/>
  <c r="AK69" i="2"/>
  <c r="AK70" i="2" s="1"/>
  <c r="AK71" i="2" s="1"/>
  <c r="AK72" i="2" s="1"/>
  <c r="AK73" i="2" s="1"/>
  <c r="AK74" i="2" s="1"/>
  <c r="AK75" i="2" s="1"/>
  <c r="AK76" i="2" s="1"/>
  <c r="AK77" i="2" s="1"/>
  <c r="AK78" i="2" s="1"/>
  <c r="AK79" i="2" s="1"/>
  <c r="AK80" i="2" s="1"/>
  <c r="AK81" i="2" s="1"/>
  <c r="AY23" i="5"/>
  <c r="AJ69" i="2"/>
  <c r="AJ70" i="2" s="1"/>
  <c r="AJ71" i="2" s="1"/>
  <c r="AJ72" i="2" s="1"/>
  <c r="AJ73" i="2" s="1"/>
  <c r="AJ74" i="2" s="1"/>
  <c r="AJ75" i="2" s="1"/>
  <c r="AJ76" i="2" s="1"/>
  <c r="AJ77" i="2" s="1"/>
  <c r="AJ78" i="2" s="1"/>
  <c r="AJ79" i="2" s="1"/>
  <c r="AJ80" i="2" s="1"/>
  <c r="AJ81" i="2" s="1"/>
  <c r="AW23" i="5"/>
  <c r="AC14" i="5"/>
  <c r="W56" i="2"/>
  <c r="K83" i="2"/>
  <c r="K82" i="2"/>
  <c r="AA15" i="5"/>
  <c r="U57" i="2"/>
  <c r="W21" i="5"/>
  <c r="R63" i="2"/>
  <c r="AB52" i="2"/>
  <c r="AK10" i="5"/>
  <c r="T22" i="5"/>
  <c r="P64" i="2"/>
  <c r="R23" i="5"/>
  <c r="M69" i="2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Y16" i="5"/>
  <c r="Z54" i="2"/>
  <c r="AG12" i="5"/>
  <c r="AA53" i="2"/>
  <c r="AI11" i="5"/>
  <c r="AE13" i="5"/>
  <c r="Y55" i="2"/>
  <c r="AC51" i="2"/>
  <c r="K84" i="2" l="1"/>
  <c r="L8" i="2"/>
  <c r="AL64" i="2"/>
  <c r="BA22" i="5"/>
  <c r="AJ82" i="2"/>
  <c r="AJ83" i="2"/>
  <c r="AJ84" i="2" s="1"/>
  <c r="AK83" i="2"/>
  <c r="AK84" i="2" s="1"/>
  <c r="AK82" i="2"/>
  <c r="W22" i="5"/>
  <c r="R64" i="2"/>
  <c r="AK11" i="5"/>
  <c r="AB53" i="2"/>
  <c r="U62" i="2"/>
  <c r="AA16" i="5"/>
  <c r="W57" i="2"/>
  <c r="AC15" i="5"/>
  <c r="AC52" i="2"/>
  <c r="AM10" i="5"/>
  <c r="Y56" i="2"/>
  <c r="AE14" i="5"/>
  <c r="AA54" i="2"/>
  <c r="AI12" i="5"/>
  <c r="AG13" i="5"/>
  <c r="Z55" i="2"/>
  <c r="T63" i="2"/>
  <c r="T64" i="2" s="1"/>
  <c r="T69" i="2" s="1"/>
  <c r="T70" i="2" s="1"/>
  <c r="T71" i="2" s="1"/>
  <c r="T72" i="2" s="1"/>
  <c r="T73" i="2" s="1"/>
  <c r="T74" i="2" s="1"/>
  <c r="T75" i="2" s="1"/>
  <c r="T76" i="2" s="1"/>
  <c r="T77" i="2" s="1"/>
  <c r="T78" i="2" s="1"/>
  <c r="T79" i="2" s="1"/>
  <c r="T80" i="2" s="1"/>
  <c r="T81" i="2" s="1"/>
  <c r="S63" i="2"/>
  <c r="M83" i="2"/>
  <c r="M82" i="2"/>
  <c r="T23" i="5"/>
  <c r="P69" i="2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M84" i="2" l="1"/>
  <c r="N8" i="2"/>
  <c r="AL69" i="2"/>
  <c r="AL70" i="2" s="1"/>
  <c r="AL71" i="2" s="1"/>
  <c r="AL72" i="2" s="1"/>
  <c r="AL73" i="2" s="1"/>
  <c r="AL74" i="2" s="1"/>
  <c r="AL75" i="2" s="1"/>
  <c r="AL76" i="2" s="1"/>
  <c r="AL77" i="2" s="1"/>
  <c r="AL78" i="2" s="1"/>
  <c r="AL79" i="2" s="1"/>
  <c r="AL80" i="2" s="1"/>
  <c r="AL81" i="2" s="1"/>
  <c r="BA23" i="5"/>
  <c r="P82" i="2"/>
  <c r="P83" i="2"/>
  <c r="AC16" i="5"/>
  <c r="W62" i="2"/>
  <c r="Y57" i="2"/>
  <c r="AE15" i="5"/>
  <c r="AM11" i="5"/>
  <c r="AC53" i="2"/>
  <c r="U63" i="2"/>
  <c r="AA21" i="5"/>
  <c r="V62" i="2"/>
  <c r="V63" i="2" s="1"/>
  <c r="V64" i="2" s="1"/>
  <c r="V69" i="2" s="1"/>
  <c r="V70" i="2" s="1"/>
  <c r="V71" i="2" s="1"/>
  <c r="V72" i="2" s="1"/>
  <c r="V73" i="2" s="1"/>
  <c r="V74" i="2" s="1"/>
  <c r="V75" i="2" s="1"/>
  <c r="V76" i="2" s="1"/>
  <c r="V77" i="2" s="1"/>
  <c r="V78" i="2" s="1"/>
  <c r="V79" i="2" s="1"/>
  <c r="V80" i="2" s="1"/>
  <c r="V81" i="2" s="1"/>
  <c r="AB54" i="2"/>
  <c r="AK12" i="5"/>
  <c r="R69" i="2"/>
  <c r="R70" i="2" s="1"/>
  <c r="R71" i="2" s="1"/>
  <c r="R72" i="2" s="1"/>
  <c r="R73" i="2" s="1"/>
  <c r="R74" i="2" s="1"/>
  <c r="R75" i="2" s="1"/>
  <c r="R76" i="2" s="1"/>
  <c r="R77" i="2" s="1"/>
  <c r="R78" i="2" s="1"/>
  <c r="R79" i="2" s="1"/>
  <c r="R80" i="2" s="1"/>
  <c r="R81" i="2" s="1"/>
  <c r="W23" i="5"/>
  <c r="T82" i="2"/>
  <c r="T83" i="2"/>
  <c r="AI13" i="5"/>
  <c r="AA55" i="2"/>
  <c r="S64" i="2"/>
  <c r="Z56" i="2"/>
  <c r="AG14" i="5"/>
  <c r="T84" i="2" l="1"/>
  <c r="T8" i="2"/>
  <c r="P84" i="2"/>
  <c r="P8" i="2"/>
  <c r="AL82" i="2"/>
  <c r="AL83" i="2"/>
  <c r="AL84" i="2" s="1"/>
  <c r="R83" i="2"/>
  <c r="R82" i="2"/>
  <c r="U64" i="2"/>
  <c r="AA22" i="5"/>
  <c r="AA56" i="2"/>
  <c r="AI14" i="5"/>
  <c r="V83" i="2"/>
  <c r="V82" i="2"/>
  <c r="S69" i="2"/>
  <c r="S70" i="2" s="1"/>
  <c r="S71" i="2" s="1"/>
  <c r="S72" i="2" s="1"/>
  <c r="S73" i="2" s="1"/>
  <c r="S74" i="2" s="1"/>
  <c r="S75" i="2" s="1"/>
  <c r="S76" i="2" s="1"/>
  <c r="S77" i="2" s="1"/>
  <c r="S78" i="2" s="1"/>
  <c r="S79" i="2" s="1"/>
  <c r="S80" i="2" s="1"/>
  <c r="S81" i="2" s="1"/>
  <c r="AM12" i="5"/>
  <c r="AC54" i="2"/>
  <c r="AE16" i="5"/>
  <c r="Y62" i="2"/>
  <c r="AK13" i="5"/>
  <c r="AB55" i="2"/>
  <c r="Z57" i="2"/>
  <c r="AG15" i="5"/>
  <c r="W63" i="2"/>
  <c r="X62" i="2"/>
  <c r="X63" i="2" s="1"/>
  <c r="X64" i="2" s="1"/>
  <c r="X69" i="2" s="1"/>
  <c r="X70" i="2" s="1"/>
  <c r="X71" i="2" s="1"/>
  <c r="X72" i="2" s="1"/>
  <c r="X73" i="2" s="1"/>
  <c r="X74" i="2" s="1"/>
  <c r="X75" i="2" s="1"/>
  <c r="X76" i="2" s="1"/>
  <c r="X77" i="2" s="1"/>
  <c r="X78" i="2" s="1"/>
  <c r="X79" i="2" s="1"/>
  <c r="X80" i="2" s="1"/>
  <c r="X81" i="2" s="1"/>
  <c r="AC21" i="5"/>
  <c r="R84" i="2" l="1"/>
  <c r="R8" i="2"/>
  <c r="V84" i="2"/>
  <c r="V8" i="2"/>
  <c r="AK14" i="5"/>
  <c r="AB56" i="2"/>
  <c r="X82" i="2"/>
  <c r="X83" i="2"/>
  <c r="W64" i="2"/>
  <c r="AC22" i="5"/>
  <c r="Z62" i="2"/>
  <c r="AG16" i="5"/>
  <c r="AE21" i="5"/>
  <c r="Y63" i="2"/>
  <c r="S83" i="2"/>
  <c r="S82" i="2"/>
  <c r="AI15" i="5"/>
  <c r="AA57" i="2"/>
  <c r="AA23" i="5"/>
  <c r="U69" i="2"/>
  <c r="U70" i="2" s="1"/>
  <c r="U71" i="2" s="1"/>
  <c r="U72" i="2" s="1"/>
  <c r="U73" i="2" s="1"/>
  <c r="U74" i="2" s="1"/>
  <c r="U75" i="2" s="1"/>
  <c r="U76" i="2" s="1"/>
  <c r="U77" i="2" s="1"/>
  <c r="U78" i="2" s="1"/>
  <c r="U79" i="2" s="1"/>
  <c r="U80" i="2" s="1"/>
  <c r="U81" i="2" s="1"/>
  <c r="AM13" i="5"/>
  <c r="AC55" i="2"/>
  <c r="S84" i="2" l="1"/>
  <c r="S8" i="2"/>
  <c r="X84" i="2"/>
  <c r="X8" i="2"/>
  <c r="U82" i="2"/>
  <c r="U83" i="2"/>
  <c r="AM14" i="5"/>
  <c r="AC56" i="2"/>
  <c r="W69" i="2"/>
  <c r="W70" i="2" s="1"/>
  <c r="W71" i="2" s="1"/>
  <c r="W72" i="2" s="1"/>
  <c r="W73" i="2" s="1"/>
  <c r="W74" i="2" s="1"/>
  <c r="W75" i="2" s="1"/>
  <c r="W76" i="2" s="1"/>
  <c r="W77" i="2" s="1"/>
  <c r="W78" i="2" s="1"/>
  <c r="W79" i="2" s="1"/>
  <c r="W80" i="2" s="1"/>
  <c r="W81" i="2" s="1"/>
  <c r="AC23" i="5"/>
  <c r="AG21" i="5"/>
  <c r="Z63" i="2"/>
  <c r="AA62" i="2"/>
  <c r="AI16" i="5"/>
  <c r="AK15" i="5"/>
  <c r="AB57" i="2"/>
  <c r="Y64" i="2"/>
  <c r="AE22" i="5"/>
  <c r="U84" i="2" l="1"/>
  <c r="U8" i="2"/>
  <c r="W82" i="2"/>
  <c r="W83" i="2"/>
  <c r="Y69" i="2"/>
  <c r="Y70" i="2" s="1"/>
  <c r="Y71" i="2" s="1"/>
  <c r="Y72" i="2" s="1"/>
  <c r="Y73" i="2" s="1"/>
  <c r="Y74" i="2" s="1"/>
  <c r="Y75" i="2" s="1"/>
  <c r="Y76" i="2" s="1"/>
  <c r="Y77" i="2" s="1"/>
  <c r="Y78" i="2" s="1"/>
  <c r="Y79" i="2" s="1"/>
  <c r="Y80" i="2" s="1"/>
  <c r="Y81" i="2" s="1"/>
  <c r="AE23" i="5"/>
  <c r="AI21" i="5"/>
  <c r="AA63" i="2"/>
  <c r="AC57" i="2"/>
  <c r="AM15" i="5"/>
  <c r="AB62" i="2"/>
  <c r="AK16" i="5"/>
  <c r="AG22" i="5"/>
  <c r="Z64" i="2"/>
  <c r="W84" i="2" l="1"/>
  <c r="W8" i="2"/>
  <c r="Z69" i="2"/>
  <c r="Z70" i="2" s="1"/>
  <c r="Z71" i="2" s="1"/>
  <c r="Z72" i="2" s="1"/>
  <c r="Z73" i="2" s="1"/>
  <c r="Z74" i="2" s="1"/>
  <c r="Z75" i="2" s="1"/>
  <c r="Z76" i="2" s="1"/>
  <c r="Z77" i="2" s="1"/>
  <c r="Z78" i="2" s="1"/>
  <c r="Z79" i="2" s="1"/>
  <c r="Z80" i="2" s="1"/>
  <c r="Z81" i="2" s="1"/>
  <c r="AG23" i="5"/>
  <c r="AK21" i="5"/>
  <c r="AB63" i="2"/>
  <c r="Y82" i="2"/>
  <c r="Y83" i="2"/>
  <c r="AM16" i="5"/>
  <c r="AA64" i="2"/>
  <c r="AI22" i="5"/>
  <c r="Y84" i="2" l="1"/>
  <c r="Y8" i="2"/>
  <c r="AA69" i="2"/>
  <c r="AA70" i="2" s="1"/>
  <c r="AA71" i="2" s="1"/>
  <c r="AA72" i="2" s="1"/>
  <c r="AA73" i="2" s="1"/>
  <c r="AA74" i="2" s="1"/>
  <c r="AA75" i="2" s="1"/>
  <c r="AA76" i="2" s="1"/>
  <c r="AA77" i="2" s="1"/>
  <c r="AA78" i="2" s="1"/>
  <c r="AA79" i="2" s="1"/>
  <c r="AA80" i="2" s="1"/>
  <c r="AA81" i="2" s="1"/>
  <c r="AI23" i="5"/>
  <c r="AB64" i="2"/>
  <c r="AK22" i="5"/>
  <c r="Z83" i="2"/>
  <c r="Z82" i="2"/>
  <c r="Z84" i="2" l="1"/>
  <c r="Z8" i="2"/>
  <c r="AK23" i="5"/>
  <c r="AB69" i="2"/>
  <c r="AB70" i="2" s="1"/>
  <c r="AB71" i="2" s="1"/>
  <c r="AB72" i="2" s="1"/>
  <c r="AB73" i="2" s="1"/>
  <c r="AB74" i="2" s="1"/>
  <c r="AB75" i="2" s="1"/>
  <c r="AB76" i="2" s="1"/>
  <c r="AB77" i="2" s="1"/>
  <c r="AB78" i="2" s="1"/>
  <c r="AB79" i="2" s="1"/>
  <c r="AB80" i="2" s="1"/>
  <c r="AB81" i="2" s="1"/>
  <c r="AA83" i="2"/>
  <c r="AA82" i="2"/>
  <c r="AA84" i="2" l="1"/>
  <c r="AA8" i="2"/>
  <c r="AB83" i="2"/>
  <c r="AB82" i="2"/>
  <c r="AB84" i="2" l="1"/>
</calcChain>
</file>

<file path=xl/comments1.xml><?xml version="1.0" encoding="utf-8"?>
<comments xmlns="http://schemas.openxmlformats.org/spreadsheetml/2006/main">
  <authors>
    <author>Niemann, Simon</author>
  </authors>
  <commentList>
    <comment ref="S57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2, 19.085.2024, Brunnäcker wird nicht bedient. </t>
        </r>
      </text>
    </comment>
    <comment ref="W57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2, 19.08.2024, Brunnäcker wird nicht bedient, Durchbindung zu nachfolgender Fahrt möglich.</t>
        </r>
      </text>
    </comment>
  </commentList>
</comments>
</file>

<file path=xl/comments2.xml><?xml version="1.0" encoding="utf-8"?>
<comments xmlns="http://schemas.openxmlformats.org/spreadsheetml/2006/main">
  <authors>
    <author>Niemann, Simon</author>
  </authors>
  <commentList>
    <comment ref="AG8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19.08.2024, Angleichung der Abfahrtszeiten an Mo-Fr, Minute 25 statt Minute 24</t>
        </r>
      </text>
    </comment>
    <comment ref="M27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Korrektur, 09.08.2024: Bahnhof wird nicht bedient. </t>
        </r>
      </text>
    </comment>
  </commentList>
</comments>
</file>

<file path=xl/sharedStrings.xml><?xml version="1.0" encoding="utf-8"?>
<sst xmlns="http://schemas.openxmlformats.org/spreadsheetml/2006/main" count="864" uniqueCount="151">
  <si>
    <t xml:space="preserve">Montag - Freitag </t>
  </si>
  <si>
    <t>VERKEHRSBESCHRÄNKUNG</t>
  </si>
  <si>
    <t>HINWEISE</t>
  </si>
  <si>
    <t>- James-Watt-Straße</t>
  </si>
  <si>
    <t>- Ernst-Abbe-Straße</t>
  </si>
  <si>
    <t>- Carl-Zeiss-Straße</t>
  </si>
  <si>
    <t>- Gutenbergstr. Mitte</t>
  </si>
  <si>
    <t>- Senefelderstr.</t>
  </si>
  <si>
    <t>- Gewerbeschule</t>
  </si>
  <si>
    <t>- Max-Planck-Str.</t>
  </si>
  <si>
    <t>- Fasanenweg</t>
  </si>
  <si>
    <t>- Sudetenstr.</t>
  </si>
  <si>
    <t>Neugreuth Florianplatz</t>
  </si>
  <si>
    <t>- Schule</t>
  </si>
  <si>
    <t>Metzingen Busbahnhof an</t>
  </si>
  <si>
    <t>760  nach Stuttgart ab</t>
  </si>
  <si>
    <t>760 nach Reutlingen ab</t>
  </si>
  <si>
    <t>760 von Stuttgart an</t>
  </si>
  <si>
    <t>760 von Reutlingen an</t>
  </si>
  <si>
    <t>- Busbahnhof ab</t>
  </si>
  <si>
    <t>- Eisenbahnstr.</t>
  </si>
  <si>
    <t>Neuhausen Wielandstraße</t>
  </si>
  <si>
    <t>- Theodor-Heuss-Str.</t>
  </si>
  <si>
    <t>- Uhlandschule</t>
  </si>
  <si>
    <t>- Ermsbrücke</t>
  </si>
  <si>
    <t>- Friedhof</t>
  </si>
  <si>
    <t>- Hardtsiedlung</t>
  </si>
  <si>
    <t>Glems Am Birkenrain</t>
  </si>
  <si>
    <t>- Im Baumgarten</t>
  </si>
  <si>
    <t>- Waldhorn</t>
  </si>
  <si>
    <t>Glems Waldhorn</t>
  </si>
  <si>
    <t>- Am Birkenrain</t>
  </si>
  <si>
    <t>Neuhausen Hardtsiedlung</t>
  </si>
  <si>
    <t>- Insel</t>
  </si>
  <si>
    <t>- Wielandstraße</t>
  </si>
  <si>
    <t>Metzingen Eisenbahnstr.</t>
  </si>
  <si>
    <t>- Busbahnhof an</t>
  </si>
  <si>
    <t>Neugreuth Schule</t>
  </si>
  <si>
    <t>- Florianplatz</t>
  </si>
  <si>
    <t>Metzingen Sudetenstr.</t>
  </si>
  <si>
    <t>- Längenfeld</t>
  </si>
  <si>
    <t>rot</t>
  </si>
  <si>
    <t>= MEX</t>
  </si>
  <si>
    <t>rot-fett</t>
  </si>
  <si>
    <t>= IRE</t>
  </si>
  <si>
    <t>Montag - Freitag</t>
  </si>
  <si>
    <t>Samstag</t>
  </si>
  <si>
    <t>Hinweise</t>
  </si>
  <si>
    <t>- Metzinger Straße</t>
  </si>
  <si>
    <t>Neugreuth Ulmenweg</t>
  </si>
  <si>
    <t>weiter</t>
  </si>
  <si>
    <t>- Akazienweg</t>
  </si>
  <si>
    <t>Metzingen Im Millert</t>
  </si>
  <si>
    <t>- Grafenberger Str.</t>
  </si>
  <si>
    <t>- Buckenbühlstraße</t>
  </si>
  <si>
    <t>- Stadthalle/Hallenbad</t>
  </si>
  <si>
    <t>- Rathaus</t>
  </si>
  <si>
    <t>- Lindenstr.</t>
  </si>
  <si>
    <t>- Säbühl</t>
  </si>
  <si>
    <t>- Hölzleweg</t>
  </si>
  <si>
    <t>- Einsteinstr.</t>
  </si>
  <si>
    <t>- Harthölzle</t>
  </si>
  <si>
    <t>Metzingen Harthölzle</t>
  </si>
  <si>
    <t>- Bräuchle-Park</t>
  </si>
  <si>
    <t>- Weiherstr.</t>
  </si>
  <si>
    <t>- Fr.-Herrmann-Platz</t>
  </si>
  <si>
    <t>- Im Millert</t>
  </si>
  <si>
    <t>- Ulmenweg</t>
  </si>
  <si>
    <t>Grafenberg Metzinger Straße</t>
  </si>
  <si>
    <t>- Brunnäcker</t>
  </si>
  <si>
    <t>Pliezhausen - Metzingen Bf - Neugreuth</t>
  </si>
  <si>
    <t>Montag -  Freitag</t>
  </si>
  <si>
    <t>von Waldorfhäslach L. 1/3</t>
  </si>
  <si>
    <t>Pliezhausen Rathaus</t>
  </si>
  <si>
    <t>- Stadtstraße</t>
  </si>
  <si>
    <t>- Riedericher Str.</t>
  </si>
  <si>
    <t>Riederich Mittelstädter Str.</t>
  </si>
  <si>
    <t>- Mitte</t>
  </si>
  <si>
    <t>- Kirche</t>
  </si>
  <si>
    <t>- Mühlstraße</t>
  </si>
  <si>
    <t>Metzingen Gutenbergstr. Mitte</t>
  </si>
  <si>
    <t>- Stadtwerke</t>
  </si>
  <si>
    <t xml:space="preserve">Samstag </t>
  </si>
  <si>
    <t>Riederich Mühlstraße</t>
  </si>
  <si>
    <t>- Mittelstädter Straße</t>
  </si>
  <si>
    <t>Mittelstadt Metzinger Str.</t>
  </si>
  <si>
    <t>Pliezhausen Schillerplatz</t>
  </si>
  <si>
    <t>nach Waldorfhäslach L. 1 / 3</t>
  </si>
  <si>
    <t>nach Reutlingen L. 1 / 3</t>
  </si>
  <si>
    <t>S12:35</t>
  </si>
  <si>
    <t>von Reutlingen L. 1 / 3</t>
  </si>
  <si>
    <t>Sonn-/Feiertag</t>
  </si>
  <si>
    <t>|</t>
  </si>
  <si>
    <t>als 203</t>
  </si>
  <si>
    <t>n.Pliezh.</t>
  </si>
  <si>
    <t>v.Pliezh.</t>
  </si>
  <si>
    <t>S</t>
  </si>
  <si>
    <t>nach</t>
  </si>
  <si>
    <t>Glems</t>
  </si>
  <si>
    <t>↘</t>
  </si>
  <si>
    <t>schule</t>
  </si>
  <si>
    <t>ab Gew.-</t>
  </si>
  <si>
    <t>S = nur an Schultagen</t>
  </si>
  <si>
    <t>F = nur an schulfreien Tagen</t>
  </si>
  <si>
    <t>Mittelstadt Neckartenzl. Str.</t>
  </si>
  <si>
    <t>- Neckartenzlinger Str.</t>
  </si>
  <si>
    <t>grün = neu</t>
  </si>
  <si>
    <t>5 = nur Freitag</t>
  </si>
  <si>
    <t>13.35</t>
  </si>
  <si>
    <t>an F</t>
  </si>
  <si>
    <t>- Ziegelwasenstr.</t>
  </si>
  <si>
    <t>Grafenberg Brunnäcker</t>
  </si>
  <si>
    <t>Linie 201</t>
  </si>
  <si>
    <t>Längenfeld - Metzingen Bf. -  Glems und zurück</t>
  </si>
  <si>
    <t>Linie 202</t>
  </si>
  <si>
    <t>Grafenberg - Metzingen - Harthölzle und zurück</t>
  </si>
  <si>
    <t>Pliezhausen - Mittelstadt - Metzingen - Neugreuth und zurück</t>
  </si>
  <si>
    <t>Linie 203</t>
  </si>
  <si>
    <t>bis Rie-</t>
  </si>
  <si>
    <t>derich</t>
  </si>
  <si>
    <t>Kohlberg Tischardter Straße</t>
  </si>
  <si>
    <t>- Etzelweg</t>
  </si>
  <si>
    <t>- Hörnlesweg</t>
  </si>
  <si>
    <t>- Goethestraße</t>
  </si>
  <si>
    <t>an 6:55</t>
  </si>
  <si>
    <t>F</t>
  </si>
  <si>
    <t>von Neu-</t>
  </si>
  <si>
    <t>greuth-</t>
  </si>
  <si>
    <t>über</t>
  </si>
  <si>
    <t>Marien-</t>
  </si>
  <si>
    <t>str.</t>
  </si>
  <si>
    <t>gelb = Teil der Linie 203</t>
  </si>
  <si>
    <t>Ermstalbahn nach Bad Urach ab</t>
  </si>
  <si>
    <t xml:space="preserve"> Ermstalbahn von Bad Urach an</t>
  </si>
  <si>
    <t>Ermstalbahn von Bad Urach an</t>
  </si>
  <si>
    <t>99 = fährt Haltestellen in anderer Reihenfolge an</t>
  </si>
  <si>
    <t>A = nur Ausstieg</t>
  </si>
  <si>
    <t>G-KOM</t>
  </si>
  <si>
    <t>S, 99</t>
  </si>
  <si>
    <t>(G-KOM)</t>
  </si>
  <si>
    <t>(G-KOM ab Bf.)</t>
  </si>
  <si>
    <t xml:space="preserve">Ausgfeührte Korrekturen: </t>
  </si>
  <si>
    <t xml:space="preserve">1. </t>
  </si>
  <si>
    <t>Hinfahrt</t>
  </si>
  <si>
    <t xml:space="preserve">2. </t>
  </si>
  <si>
    <t xml:space="preserve">Rückfahrt </t>
  </si>
  <si>
    <t xml:space="preserve">Zwei Bedienungen Grafenberg Brunnäcker entfallen (12:20 und 13:20 Uhr) </t>
  </si>
  <si>
    <t>G-Kom-Bedienung Bahnhof um 12:16 uhr ersatzlos gestrichen (Redaktioneller Fehler)</t>
  </si>
  <si>
    <t>3.</t>
  </si>
  <si>
    <t xml:space="preserve">Hinfahrt </t>
  </si>
  <si>
    <t>An Samstag wurde die Abfahrtszeit in Pliezhausen Schillerplatz an die Abfahrtszeit Mo-Fr angeglichen (Abfahrt mit Minute 24 statt Minute 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</si>
</sst>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:mm;@"/>
    <numFmt numFmtId="165" formatCode="\Sh:mm"/>
    <numFmt numFmtId="166" formatCode="\Fh:mm"/>
    <numFmt numFmtId="167" formatCode="\Ah:mm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i/>
      <sz val="10"/>
      <color theme="1"/>
      <name val="Arial"/>
      <family val="2"/>
    </font>
    <font>
      <i/>
      <sz val="10"/>
      <color theme="0" tint="-0.1499984740745262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sz val="10"/>
      <color theme="1"/>
      <name val="Arial"/>
      <family val="2"/>
    </font>
    <font>
      <i/>
      <sz val="1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0"/>
      <name val="Arial Narrow"/>
      <family val="2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trike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trike/>
      <sz val="11"/>
      <name val="Calibri"/>
      <family val="2"/>
      <scheme val="minor"/>
    </font>
    <font>
      <i/>
      <strike/>
      <sz val="10"/>
      <color rgb="FFFF0000"/>
      <name val="Calibri"/>
      <family val="2"/>
      <scheme val="minor"/>
    </font>
    <font>
      <b/>
      <i/>
      <strike/>
      <sz val="10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indexed="23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3">
    <xf numFmtId="0" fontId="0" fillId="0" borderId="0"/>
    <xf numFmtId="0" fontId="20" fillId="0" borderId="0"/>
    <xf numFmtId="0" fontId="20" fillId="0" borderId="0"/>
  </cellStyleXfs>
  <cellXfs count="515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2" xfId="0" quotePrefix="1" applyFont="1" applyBorder="1"/>
    <xf numFmtId="164" fontId="0" fillId="0" borderId="0" xfId="0" applyNumberFormat="1"/>
    <xf numFmtId="0" fontId="0" fillId="0" borderId="5" xfId="0" applyBorder="1"/>
    <xf numFmtId="0" fontId="0" fillId="0" borderId="7" xfId="0" applyBorder="1"/>
    <xf numFmtId="0" fontId="0" fillId="2" borderId="7" xfId="0" applyFill="1" applyBorder="1"/>
    <xf numFmtId="164" fontId="0" fillId="2" borderId="1" xfId="0" applyNumberFormat="1" applyFill="1" applyBorder="1"/>
    <xf numFmtId="164" fontId="7" fillId="0" borderId="1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Border="1"/>
    <xf numFmtId="0" fontId="0" fillId="2" borderId="5" xfId="0" applyFill="1" applyBorder="1"/>
    <xf numFmtId="0" fontId="0" fillId="2" borderId="7" xfId="0" applyFill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2" borderId="3" xfId="0" applyNumberFormat="1" applyFill="1" applyBorder="1"/>
    <xf numFmtId="0" fontId="11" fillId="2" borderId="9" xfId="0" applyFont="1" applyFill="1" applyBorder="1" applyAlignment="1">
      <alignment horizontal="right"/>
    </xf>
    <xf numFmtId="164" fontId="0" fillId="0" borderId="5" xfId="0" applyNumberFormat="1" applyBorder="1" applyAlignment="1">
      <alignment horizontal="center"/>
    </xf>
    <xf numFmtId="0" fontId="0" fillId="2" borderId="8" xfId="0" applyFill="1" applyBorder="1"/>
    <xf numFmtId="0" fontId="0" fillId="0" borderId="13" xfId="0" applyBorder="1"/>
    <xf numFmtId="0" fontId="0" fillId="0" borderId="4" xfId="0" applyBorder="1"/>
    <xf numFmtId="164" fontId="0" fillId="0" borderId="8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0" xfId="0" applyFill="1" applyBorder="1"/>
    <xf numFmtId="0" fontId="11" fillId="2" borderId="5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11" fillId="2" borderId="5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right"/>
    </xf>
    <xf numFmtId="0" fontId="0" fillId="0" borderId="0" xfId="0" quotePrefix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6" fillId="4" borderId="0" xfId="0" applyFont="1" applyFill="1"/>
    <xf numFmtId="0" fontId="26" fillId="4" borderId="7" xfId="0" applyFont="1" applyFill="1" applyBorder="1"/>
    <xf numFmtId="0" fontId="8" fillId="6" borderId="1" xfId="0" applyFont="1" applyFill="1" applyBorder="1" applyAlignment="1">
      <alignment horizontal="right"/>
    </xf>
    <xf numFmtId="164" fontId="9" fillId="6" borderId="1" xfId="0" applyNumberFormat="1" applyFont="1" applyFill="1" applyBorder="1"/>
    <xf numFmtId="164" fontId="17" fillId="6" borderId="7" xfId="0" applyNumberFormat="1" applyFont="1" applyFill="1" applyBorder="1" applyAlignment="1">
      <alignment horizontal="center"/>
    </xf>
    <xf numFmtId="164" fontId="10" fillId="6" borderId="7" xfId="0" applyNumberFormat="1" applyFont="1" applyFill="1" applyBorder="1"/>
    <xf numFmtId="164" fontId="17" fillId="6" borderId="8" xfId="0" applyNumberFormat="1" applyFont="1" applyFill="1" applyBorder="1" applyAlignment="1">
      <alignment horizontal="center"/>
    </xf>
    <xf numFmtId="164" fontId="16" fillId="6" borderId="7" xfId="0" applyNumberFormat="1" applyFont="1" applyFill="1" applyBorder="1"/>
    <xf numFmtId="0" fontId="10" fillId="6" borderId="7" xfId="0" applyFont="1" applyFill="1" applyBorder="1"/>
    <xf numFmtId="0" fontId="18" fillId="6" borderId="2" xfId="0" applyFont="1" applyFill="1" applyBorder="1" applyAlignment="1">
      <alignment horizontal="right"/>
    </xf>
    <xf numFmtId="164" fontId="9" fillId="6" borderId="2" xfId="0" applyNumberFormat="1" applyFont="1" applyFill="1" applyBorder="1"/>
    <xf numFmtId="164" fontId="10" fillId="6" borderId="0" xfId="0" applyNumberFormat="1" applyFont="1" applyFill="1"/>
    <xf numFmtId="164" fontId="10" fillId="6" borderId="13" xfId="0" applyNumberFormat="1" applyFont="1" applyFill="1" applyBorder="1"/>
    <xf numFmtId="0" fontId="10" fillId="6" borderId="0" xfId="0" applyFont="1" applyFill="1"/>
    <xf numFmtId="0" fontId="18" fillId="6" borderId="3" xfId="0" applyFont="1" applyFill="1" applyBorder="1" applyAlignment="1">
      <alignment horizontal="right"/>
    </xf>
    <xf numFmtId="164" fontId="9" fillId="6" borderId="3" xfId="0" applyNumberFormat="1" applyFont="1" applyFill="1" applyBorder="1"/>
    <xf numFmtId="164" fontId="17" fillId="6" borderId="5" xfId="0" applyNumberFormat="1" applyFont="1" applyFill="1" applyBorder="1" applyAlignment="1">
      <alignment horizontal="center"/>
    </xf>
    <xf numFmtId="164" fontId="10" fillId="6" borderId="5" xfId="0" applyNumberFormat="1" applyFont="1" applyFill="1" applyBorder="1" applyAlignment="1">
      <alignment horizontal="center"/>
    </xf>
    <xf numFmtId="164" fontId="10" fillId="6" borderId="5" xfId="0" applyNumberFormat="1" applyFont="1" applyFill="1" applyBorder="1"/>
    <xf numFmtId="164" fontId="10" fillId="6" borderId="4" xfId="0" applyNumberFormat="1" applyFont="1" applyFill="1" applyBorder="1"/>
    <xf numFmtId="0" fontId="10" fillId="6" borderId="5" xfId="0" applyFont="1" applyFill="1" applyBorder="1"/>
    <xf numFmtId="0" fontId="8" fillId="6" borderId="2" xfId="0" applyFont="1" applyFill="1" applyBorder="1" applyAlignment="1">
      <alignment horizontal="right"/>
    </xf>
    <xf numFmtId="164" fontId="16" fillId="6" borderId="7" xfId="0" applyNumberFormat="1" applyFont="1" applyFill="1" applyBorder="1" applyAlignment="1">
      <alignment horizontal="center"/>
    </xf>
    <xf numFmtId="164" fontId="16" fillId="6" borderId="13" xfId="0" applyNumberFormat="1" applyFont="1" applyFill="1" applyBorder="1"/>
    <xf numFmtId="164" fontId="16" fillId="6" borderId="5" xfId="0" applyNumberFormat="1" applyFont="1" applyFill="1" applyBorder="1"/>
    <xf numFmtId="164" fontId="16" fillId="6" borderId="4" xfId="0" applyNumberFormat="1" applyFont="1" applyFill="1" applyBorder="1"/>
    <xf numFmtId="164" fontId="16" fillId="6" borderId="8" xfId="0" applyNumberFormat="1" applyFont="1" applyFill="1" applyBorder="1" applyAlignment="1">
      <alignment horizontal="center"/>
    </xf>
    <xf numFmtId="164" fontId="16" fillId="6" borderId="5" xfId="0" applyNumberFormat="1" applyFont="1" applyFill="1" applyBorder="1" applyAlignment="1">
      <alignment horizontal="center"/>
    </xf>
    <xf numFmtId="164" fontId="16" fillId="6" borderId="4" xfId="0" applyNumberFormat="1" applyFont="1" applyFill="1" applyBorder="1" applyAlignment="1">
      <alignment horizontal="center"/>
    </xf>
    <xf numFmtId="164" fontId="10" fillId="6" borderId="7" xfId="0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right"/>
    </xf>
    <xf numFmtId="164" fontId="10" fillId="6" borderId="4" xfId="0" applyNumberFormat="1" applyFont="1" applyFill="1" applyBorder="1" applyAlignment="1">
      <alignment horizontal="center"/>
    </xf>
    <xf numFmtId="164" fontId="0" fillId="7" borderId="5" xfId="0" applyNumberFormat="1" applyFill="1" applyBorder="1" applyAlignment="1">
      <alignment horizontal="center"/>
    </xf>
    <xf numFmtId="164" fontId="17" fillId="6" borderId="7" xfId="0" applyNumberFormat="1" applyFont="1" applyFill="1" applyBorder="1" applyAlignment="1">
      <alignment horizontal="centerContinuous"/>
    </xf>
    <xf numFmtId="164" fontId="10" fillId="6" borderId="5" xfId="0" applyNumberFormat="1" applyFont="1" applyFill="1" applyBorder="1" applyAlignment="1">
      <alignment horizontal="centerContinuous"/>
    </xf>
    <xf numFmtId="164" fontId="16" fillId="6" borderId="7" xfId="0" applyNumberFormat="1" applyFont="1" applyFill="1" applyBorder="1" applyAlignment="1">
      <alignment horizontal="centerContinuous"/>
    </xf>
    <xf numFmtId="0" fontId="6" fillId="2" borderId="3" xfId="0" applyFont="1" applyFill="1" applyBorder="1" applyAlignment="1">
      <alignment horizontal="right" vertical="center"/>
    </xf>
    <xf numFmtId="0" fontId="0" fillId="8" borderId="0" xfId="0" applyFill="1" applyAlignment="1">
      <alignment horizontal="center"/>
    </xf>
    <xf numFmtId="0" fontId="0" fillId="7" borderId="0" xfId="0" applyFill="1"/>
    <xf numFmtId="0" fontId="0" fillId="8" borderId="0" xfId="0" applyFill="1"/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164" fontId="16" fillId="9" borderId="7" xfId="0" applyNumberFormat="1" applyFont="1" applyFill="1" applyBorder="1" applyAlignment="1">
      <alignment horizontal="center"/>
    </xf>
    <xf numFmtId="164" fontId="16" fillId="9" borderId="5" xfId="0" applyNumberFormat="1" applyFont="1" applyFill="1" applyBorder="1" applyAlignment="1">
      <alignment horizontal="center"/>
    </xf>
    <xf numFmtId="164" fontId="17" fillId="9" borderId="7" xfId="0" applyNumberFormat="1" applyFont="1" applyFill="1" applyBorder="1" applyAlignment="1">
      <alignment horizontal="center"/>
    </xf>
    <xf numFmtId="20" fontId="16" fillId="6" borderId="5" xfId="0" applyNumberFormat="1" applyFont="1" applyFill="1" applyBorder="1"/>
    <xf numFmtId="164" fontId="8" fillId="6" borderId="1" xfId="0" applyNumberFormat="1" applyFont="1" applyFill="1" applyBorder="1" applyAlignment="1">
      <alignment horizontal="right"/>
    </xf>
    <xf numFmtId="164" fontId="8" fillId="6" borderId="3" xfId="0" applyNumberFormat="1" applyFont="1" applyFill="1" applyBorder="1" applyAlignment="1">
      <alignment horizontal="right"/>
    </xf>
    <xf numFmtId="164" fontId="8" fillId="6" borderId="2" xfId="0" applyNumberFormat="1" applyFont="1" applyFill="1" applyBorder="1" applyAlignment="1">
      <alignment horizontal="right"/>
    </xf>
    <xf numFmtId="164" fontId="19" fillId="6" borderId="5" xfId="0" applyNumberFormat="1" applyFont="1" applyFill="1" applyBorder="1" applyAlignment="1">
      <alignment horizontal="center"/>
    </xf>
    <xf numFmtId="164" fontId="16" fillId="6" borderId="10" xfId="0" applyNumberFormat="1" applyFont="1" applyFill="1" applyBorder="1"/>
    <xf numFmtId="164" fontId="10" fillId="6" borderId="11" xfId="0" applyNumberFormat="1" applyFont="1" applyFill="1" applyBorder="1"/>
    <xf numFmtId="164" fontId="17" fillId="6" borderId="12" xfId="0" applyNumberFormat="1" applyFont="1" applyFill="1" applyBorder="1" applyAlignment="1">
      <alignment horizontal="center"/>
    </xf>
    <xf numFmtId="164" fontId="17" fillId="6" borderId="11" xfId="0" applyNumberFormat="1" applyFont="1" applyFill="1" applyBorder="1" applyAlignment="1">
      <alignment horizontal="center"/>
    </xf>
    <xf numFmtId="164" fontId="10" fillId="6" borderId="11" xfId="0" applyNumberFormat="1" applyFont="1" applyFill="1" applyBorder="1" applyAlignment="1">
      <alignment horizontal="center"/>
    </xf>
    <xf numFmtId="164" fontId="16" fillId="6" borderId="12" xfId="0" applyNumberFormat="1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Continuous"/>
    </xf>
    <xf numFmtId="164" fontId="17" fillId="6" borderId="10" xfId="0" applyNumberFormat="1" applyFont="1" applyFill="1" applyBorder="1" applyAlignment="1">
      <alignment horizontal="center"/>
    </xf>
    <xf numFmtId="164" fontId="10" fillId="6" borderId="12" xfId="0" applyNumberFormat="1" applyFont="1" applyFill="1" applyBorder="1"/>
    <xf numFmtId="164" fontId="16" fillId="6" borderId="11" xfId="0" applyNumberFormat="1" applyFont="1" applyFill="1" applyBorder="1"/>
    <xf numFmtId="164" fontId="16" fillId="6" borderId="12" xfId="0" applyNumberFormat="1" applyFont="1" applyFill="1" applyBorder="1"/>
    <xf numFmtId="20" fontId="16" fillId="6" borderId="7" xfId="0" applyNumberFormat="1" applyFont="1" applyFill="1" applyBorder="1"/>
    <xf numFmtId="20" fontId="17" fillId="6" borderId="7" xfId="0" applyNumberFormat="1" applyFont="1" applyFill="1" applyBorder="1"/>
    <xf numFmtId="0" fontId="15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right" vertical="center"/>
    </xf>
    <xf numFmtId="164" fontId="16" fillId="6" borderId="7" xfId="0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vertical="center"/>
    </xf>
    <xf numFmtId="164" fontId="16" fillId="6" borderId="8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right" vertical="center"/>
    </xf>
    <xf numFmtId="164" fontId="17" fillId="6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vertical="center"/>
    </xf>
    <xf numFmtId="164" fontId="17" fillId="6" borderId="4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right" vertical="center"/>
    </xf>
    <xf numFmtId="164" fontId="16" fillId="6" borderId="0" xfId="0" applyNumberFormat="1" applyFont="1" applyFill="1" applyAlignment="1">
      <alignment horizontal="center" vertical="center"/>
    </xf>
    <xf numFmtId="0" fontId="10" fillId="6" borderId="0" xfId="0" applyFont="1" applyFill="1" applyAlignment="1">
      <alignment vertical="center"/>
    </xf>
    <xf numFmtId="164" fontId="16" fillId="6" borderId="13" xfId="0" applyNumberFormat="1" applyFont="1" applyFill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0" xfId="0" applyNumberFormat="1" applyAlignment="1">
      <alignment vertical="center"/>
    </xf>
    <xf numFmtId="164" fontId="23" fillId="0" borderId="0" xfId="0" applyNumberFormat="1" applyFont="1" applyAlignment="1">
      <alignment horizontal="right" vertical="center"/>
    </xf>
    <xf numFmtId="0" fontId="0" fillId="0" borderId="0" xfId="0" quotePrefix="1" applyAlignment="1">
      <alignment horizontal="left" vertical="center"/>
    </xf>
    <xf numFmtId="164" fontId="24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164" fontId="0" fillId="2" borderId="4" xfId="0" quotePrefix="1" applyNumberFormat="1" applyFill="1" applyBorder="1" applyAlignment="1">
      <alignment horizontal="center" vertical="center"/>
    </xf>
    <xf numFmtId="164" fontId="0" fillId="2" borderId="5" xfId="0" quotePrefix="1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right" vertical="center"/>
    </xf>
    <xf numFmtId="164" fontId="0" fillId="2" borderId="12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64" fontId="16" fillId="6" borderId="10" xfId="0" applyNumberFormat="1" applyFont="1" applyFill="1" applyBorder="1" applyAlignment="1">
      <alignment horizontal="center" vertical="center"/>
    </xf>
    <xf numFmtId="164" fontId="17" fillId="6" borderId="12" xfId="0" applyNumberFormat="1" applyFont="1" applyFill="1" applyBorder="1" applyAlignment="1">
      <alignment horizontal="center" vertical="center"/>
    </xf>
    <xf numFmtId="164" fontId="16" fillId="6" borderId="1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12" fillId="7" borderId="7" xfId="0" applyNumberFormat="1" applyFont="1" applyFill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vertical="center"/>
    </xf>
    <xf numFmtId="164" fontId="10" fillId="2" borderId="8" xfId="0" applyNumberFormat="1" applyFont="1" applyFill="1" applyBorder="1" applyAlignment="1">
      <alignment vertical="center"/>
    </xf>
    <xf numFmtId="164" fontId="10" fillId="2" borderId="7" xfId="0" applyNumberFormat="1" applyFont="1" applyFill="1" applyBorder="1" applyAlignment="1">
      <alignment vertical="center"/>
    </xf>
    <xf numFmtId="164" fontId="10" fillId="2" borderId="10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vertical="center"/>
    </xf>
    <xf numFmtId="164" fontId="10" fillId="2" borderId="5" xfId="0" applyNumberFormat="1" applyFont="1" applyFill="1" applyBorder="1" applyAlignment="1">
      <alignment vertical="center"/>
    </xf>
    <xf numFmtId="164" fontId="10" fillId="2" borderId="12" xfId="0" applyNumberFormat="1" applyFont="1" applyFill="1" applyBorder="1" applyAlignment="1">
      <alignment vertical="center"/>
    </xf>
    <xf numFmtId="166" fontId="12" fillId="8" borderId="7" xfId="0" applyNumberFormat="1" applyFont="1" applyFill="1" applyBorder="1" applyAlignment="1">
      <alignment horizontal="center" vertical="center"/>
    </xf>
    <xf numFmtId="164" fontId="12" fillId="7" borderId="13" xfId="0" applyNumberFormat="1" applyFont="1" applyFill="1" applyBorder="1" applyAlignment="1">
      <alignment horizontal="center" vertical="center"/>
    </xf>
    <xf numFmtId="164" fontId="16" fillId="6" borderId="5" xfId="0" applyNumberFormat="1" applyFont="1" applyFill="1" applyBorder="1" applyAlignment="1">
      <alignment horizontal="center" vertical="center"/>
    </xf>
    <xf numFmtId="0" fontId="0" fillId="0" borderId="0" xfId="0" quotePrefix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0" fillId="7" borderId="7" xfId="0" applyFill="1" applyBorder="1" applyAlignment="1">
      <alignment horizontal="center"/>
    </xf>
    <xf numFmtId="164" fontId="7" fillId="0" borderId="11" xfId="0" applyNumberFormat="1" applyFont="1" applyBorder="1"/>
    <xf numFmtId="164" fontId="7" fillId="0" borderId="12" xfId="0" applyNumberFormat="1" applyFont="1" applyBorder="1"/>
    <xf numFmtId="0" fontId="0" fillId="0" borderId="6" xfId="0" applyBorder="1"/>
    <xf numFmtId="0" fontId="0" fillId="7" borderId="7" xfId="0" applyFill="1" applyBorder="1" applyAlignment="1">
      <alignment horizontal="center" vertical="center"/>
    </xf>
    <xf numFmtId="164" fontId="16" fillId="6" borderId="10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 vertical="center"/>
    </xf>
    <xf numFmtId="0" fontId="11" fillId="2" borderId="12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right"/>
    </xf>
    <xf numFmtId="164" fontId="10" fillId="6" borderId="12" xfId="0" applyNumberFormat="1" applyFont="1" applyFill="1" applyBorder="1" applyAlignment="1">
      <alignment horizontal="center"/>
    </xf>
    <xf numFmtId="164" fontId="0" fillId="2" borderId="10" xfId="0" applyNumberFormat="1" applyFill="1" applyBorder="1"/>
    <xf numFmtId="164" fontId="9" fillId="6" borderId="10" xfId="0" applyNumberFormat="1" applyFont="1" applyFill="1" applyBorder="1"/>
    <xf numFmtId="164" fontId="9" fillId="6" borderId="12" xfId="0" applyNumberFormat="1" applyFont="1" applyFill="1" applyBorder="1"/>
    <xf numFmtId="164" fontId="9" fillId="6" borderId="11" xfId="0" applyNumberFormat="1" applyFont="1" applyFill="1" applyBorder="1"/>
    <xf numFmtId="0" fontId="0" fillId="2" borderId="7" xfId="0" applyFill="1" applyBorder="1" applyAlignment="1">
      <alignment vertical="center"/>
    </xf>
    <xf numFmtId="164" fontId="0" fillId="7" borderId="7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5" fillId="0" borderId="15" xfId="0" applyFont="1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0" fontId="0" fillId="2" borderId="12" xfId="0" applyFill="1" applyBorder="1" applyAlignment="1">
      <alignment vertical="center"/>
    </xf>
    <xf numFmtId="164" fontId="13" fillId="0" borderId="11" xfId="0" applyNumberFormat="1" applyFont="1" applyBorder="1" applyAlignment="1">
      <alignment horizontal="center" vertical="center"/>
    </xf>
    <xf numFmtId="164" fontId="9" fillId="6" borderId="10" xfId="0" applyNumberFormat="1" applyFont="1" applyFill="1" applyBorder="1" applyAlignment="1">
      <alignment vertical="center"/>
    </xf>
    <xf numFmtId="164" fontId="9" fillId="6" borderId="12" xfId="0" applyNumberFormat="1" applyFont="1" applyFill="1" applyBorder="1" applyAlignment="1">
      <alignment vertical="center"/>
    </xf>
    <xf numFmtId="164" fontId="9" fillId="6" borderId="11" xfId="0" applyNumberFormat="1" applyFont="1" applyFill="1" applyBorder="1" applyAlignment="1">
      <alignment vertical="center"/>
    </xf>
    <xf numFmtId="164" fontId="13" fillId="0" borderId="10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0" fillId="2" borderId="3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0" fillId="2" borderId="10" xfId="0" applyFill="1" applyBorder="1" applyAlignment="1">
      <alignment vertical="center"/>
    </xf>
    <xf numFmtId="164" fontId="10" fillId="2" borderId="12" xfId="0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164" fontId="10" fillId="6" borderId="8" xfId="0" applyNumberFormat="1" applyFont="1" applyFill="1" applyBorder="1" applyAlignment="1">
      <alignment horizontal="center"/>
    </xf>
    <xf numFmtId="164" fontId="16" fillId="6" borderId="4" xfId="0" applyNumberFormat="1" applyFont="1" applyFill="1" applyBorder="1" applyAlignment="1">
      <alignment horizontal="center" vertical="center"/>
    </xf>
    <xf numFmtId="164" fontId="17" fillId="6" borderId="7" xfId="0" applyNumberFormat="1" applyFont="1" applyFill="1" applyBorder="1" applyAlignment="1">
      <alignment horizontal="center" vertical="center"/>
    </xf>
    <xf numFmtId="164" fontId="17" fillId="6" borderId="5" xfId="0" applyNumberFormat="1" applyFont="1" applyFill="1" applyBorder="1" applyAlignment="1">
      <alignment horizontal="centerContinuous" vertical="center"/>
    </xf>
    <xf numFmtId="0" fontId="10" fillId="6" borderId="5" xfId="0" applyFont="1" applyFill="1" applyBorder="1" applyAlignment="1">
      <alignment horizontal="centerContinuous" vertical="center"/>
    </xf>
    <xf numFmtId="164" fontId="16" fillId="6" borderId="5" xfId="0" applyNumberFormat="1" applyFont="1" applyFill="1" applyBorder="1" applyAlignment="1">
      <alignment horizontal="centerContinuous" vertical="center"/>
    </xf>
    <xf numFmtId="164" fontId="12" fillId="7" borderId="5" xfId="0" applyNumberFormat="1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4" borderId="0" xfId="0" applyFont="1" applyFill="1" applyAlignment="1">
      <alignment vertical="center"/>
    </xf>
    <xf numFmtId="0" fontId="0" fillId="2" borderId="4" xfId="0" applyFill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164" fontId="31" fillId="0" borderId="5" xfId="0" applyNumberFormat="1" applyFont="1" applyBorder="1" applyAlignment="1">
      <alignment horizontal="center"/>
    </xf>
    <xf numFmtId="164" fontId="0" fillId="11" borderId="0" xfId="0" applyNumberFormat="1" applyFill="1"/>
    <xf numFmtId="164" fontId="0" fillId="0" borderId="7" xfId="0" applyNumberFormat="1" applyBorder="1"/>
    <xf numFmtId="164" fontId="0" fillId="0" borderId="0" xfId="0" applyNumberFormat="1" applyAlignment="1">
      <alignment horizontal="center"/>
    </xf>
    <xf numFmtId="166" fontId="0" fillId="8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164" fontId="10" fillId="6" borderId="0" xfId="0" applyNumberFormat="1" applyFont="1" applyFill="1" applyAlignment="1">
      <alignment horizontal="center"/>
    </xf>
    <xf numFmtId="164" fontId="17" fillId="6" borderId="0" xfId="0" applyNumberFormat="1" applyFont="1" applyFill="1" applyAlignment="1">
      <alignment horizontal="center"/>
    </xf>
    <xf numFmtId="164" fontId="16" fillId="6" borderId="0" xfId="0" applyNumberFormat="1" applyFont="1" applyFill="1"/>
    <xf numFmtId="164" fontId="16" fillId="6" borderId="0" xfId="0" applyNumberFormat="1" applyFont="1" applyFill="1" applyAlignment="1">
      <alignment horizontal="center"/>
    </xf>
    <xf numFmtId="164" fontId="10" fillId="6" borderId="13" xfId="0" applyNumberFormat="1" applyFont="1" applyFill="1" applyBorder="1" applyAlignment="1">
      <alignment horizontal="center"/>
    </xf>
    <xf numFmtId="164" fontId="17" fillId="6" borderId="13" xfId="0" applyNumberFormat="1" applyFont="1" applyFill="1" applyBorder="1" applyAlignment="1">
      <alignment horizontal="center"/>
    </xf>
    <xf numFmtId="164" fontId="19" fillId="6" borderId="4" xfId="0" applyNumberFormat="1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165" fontId="0" fillId="7" borderId="0" xfId="0" applyNumberFormat="1" applyFill="1" applyAlignment="1">
      <alignment horizontal="center"/>
    </xf>
    <xf numFmtId="0" fontId="11" fillId="2" borderId="4" xfId="0" applyFont="1" applyFill="1" applyBorder="1" applyAlignment="1">
      <alignment horizontal="right"/>
    </xf>
    <xf numFmtId="164" fontId="31" fillId="0" borderId="0" xfId="0" applyNumberFormat="1" applyFont="1" applyAlignment="1">
      <alignment horizontal="center"/>
    </xf>
    <xf numFmtId="164" fontId="16" fillId="6" borderId="8" xfId="0" applyNumberFormat="1" applyFont="1" applyFill="1" applyBorder="1"/>
    <xf numFmtId="49" fontId="4" fillId="0" borderId="2" xfId="0" quotePrefix="1" applyNumberFormat="1" applyFont="1" applyBorder="1"/>
    <xf numFmtId="0" fontId="0" fillId="7" borderId="0" xfId="0" applyFill="1" applyAlignment="1">
      <alignment horizontal="centerContinuous"/>
    </xf>
    <xf numFmtId="164" fontId="34" fillId="0" borderId="0" xfId="0" applyNumberFormat="1" applyFont="1"/>
    <xf numFmtId="0" fontId="10" fillId="0" borderId="0" xfId="0" applyFont="1"/>
    <xf numFmtId="164" fontId="35" fillId="0" borderId="0" xfId="0" applyNumberFormat="1" applyFont="1" applyAlignment="1">
      <alignment horizontal="center"/>
    </xf>
    <xf numFmtId="164" fontId="31" fillId="0" borderId="0" xfId="0" applyNumberFormat="1" applyFont="1" applyAlignment="1">
      <alignment horizontal="center" vertical="center"/>
    </xf>
    <xf numFmtId="164" fontId="31" fillId="0" borderId="11" xfId="0" applyNumberFormat="1" applyFont="1" applyBorder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164" fontId="33" fillId="0" borderId="11" xfId="0" applyNumberFormat="1" applyFont="1" applyBorder="1" applyAlignment="1">
      <alignment horizontal="center" vertical="center"/>
    </xf>
    <xf numFmtId="164" fontId="31" fillId="0" borderId="13" xfId="0" applyNumberFormat="1" applyFont="1" applyBorder="1" applyAlignment="1">
      <alignment horizontal="center" vertical="center"/>
    </xf>
    <xf numFmtId="164" fontId="33" fillId="0" borderId="13" xfId="0" applyNumberFormat="1" applyFont="1" applyBorder="1" applyAlignment="1">
      <alignment horizontal="center" vertical="center"/>
    </xf>
    <xf numFmtId="164" fontId="33" fillId="0" borderId="4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0" fillId="2" borderId="0" xfId="0" applyFill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164" fontId="17" fillId="6" borderId="0" xfId="0" applyNumberFormat="1" applyFont="1" applyFill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32" fillId="0" borderId="13" xfId="0" applyFont="1" applyBorder="1" applyAlignment="1">
      <alignment vertical="center"/>
    </xf>
    <xf numFmtId="0" fontId="0" fillId="2" borderId="8" xfId="0" applyFill="1" applyBorder="1" applyAlignment="1">
      <alignment vertical="center"/>
    </xf>
    <xf numFmtId="0" fontId="10" fillId="6" borderId="4" xfId="0" applyFont="1" applyFill="1" applyBorder="1" applyAlignment="1">
      <alignment vertical="center"/>
    </xf>
    <xf numFmtId="0" fontId="10" fillId="6" borderId="8" xfId="0" applyFont="1" applyFill="1" applyBorder="1" applyAlignment="1">
      <alignment vertical="center"/>
    </xf>
    <xf numFmtId="164" fontId="0" fillId="2" borderId="4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3" xfId="0" quotePrefix="1" applyFont="1" applyBorder="1"/>
    <xf numFmtId="0" fontId="0" fillId="0" borderId="1" xfId="0" applyBorder="1"/>
    <xf numFmtId="0" fontId="27" fillId="2" borderId="5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 vertical="center"/>
    </xf>
    <xf numFmtId="49" fontId="4" fillId="0" borderId="3" xfId="0" quotePrefix="1" applyNumberFormat="1" applyFont="1" applyBorder="1"/>
    <xf numFmtId="0" fontId="22" fillId="2" borderId="7" xfId="0" applyFont="1" applyFill="1" applyBorder="1" applyAlignment="1">
      <alignment horizontal="center"/>
    </xf>
    <xf numFmtId="0" fontId="27" fillId="2" borderId="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0" fillId="0" borderId="7" xfId="0" applyBorder="1" applyAlignment="1">
      <alignment horizontal="centerContinuous" vertical="center"/>
    </xf>
    <xf numFmtId="0" fontId="28" fillId="0" borderId="13" xfId="0" applyFont="1" applyBorder="1" applyAlignment="1">
      <alignment vertical="center"/>
    </xf>
    <xf numFmtId="164" fontId="14" fillId="2" borderId="5" xfId="0" applyNumberFormat="1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2" borderId="7" xfId="0" applyNumberForma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13" fillId="0" borderId="12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33" fillId="0" borderId="5" xfId="0" applyNumberFormat="1" applyFont="1" applyBorder="1" applyAlignment="1">
      <alignment horizontal="center" vertical="center"/>
    </xf>
    <xf numFmtId="164" fontId="33" fillId="0" borderId="12" xfId="0" applyNumberFormat="1" applyFont="1" applyBorder="1" applyAlignment="1">
      <alignment horizontal="center" vertical="center"/>
    </xf>
    <xf numFmtId="164" fontId="10" fillId="6" borderId="7" xfId="0" applyNumberFormat="1" applyFont="1" applyFill="1" applyBorder="1" applyAlignment="1">
      <alignment horizontal="centerContinuous"/>
    </xf>
    <xf numFmtId="0" fontId="10" fillId="0" borderId="5" xfId="0" applyFont="1" applyBorder="1"/>
    <xf numFmtId="164" fontId="35" fillId="0" borderId="5" xfId="0" applyNumberFormat="1" applyFont="1" applyBorder="1" applyAlignment="1">
      <alignment horizontal="center"/>
    </xf>
    <xf numFmtId="164" fontId="17" fillId="6" borderId="5" xfId="0" applyNumberFormat="1" applyFont="1" applyFill="1" applyBorder="1" applyAlignment="1">
      <alignment horizontal="centerContinuous"/>
    </xf>
    <xf numFmtId="0" fontId="10" fillId="6" borderId="5" xfId="0" applyFont="1" applyFill="1" applyBorder="1" applyAlignment="1">
      <alignment horizontal="centerContinuous"/>
    </xf>
    <xf numFmtId="0" fontId="0" fillId="0" borderId="0" xfId="0" applyAlignment="1">
      <alignment horizontal="centerContinuous" vertical="center"/>
    </xf>
    <xf numFmtId="164" fontId="0" fillId="3" borderId="7" xfId="0" applyNumberFormat="1" applyFill="1" applyBorder="1" applyAlignment="1">
      <alignment horizontal="centerContinuous" vertical="center"/>
    </xf>
    <xf numFmtId="164" fontId="0" fillId="3" borderId="10" xfId="0" applyNumberFormat="1" applyFill="1" applyBorder="1" applyAlignment="1">
      <alignment horizontal="centerContinuous" vertical="center"/>
    </xf>
    <xf numFmtId="0" fontId="29" fillId="10" borderId="8" xfId="0" applyFont="1" applyFill="1" applyBorder="1" applyAlignment="1">
      <alignment horizontal="centerContinuous" vertical="center"/>
    </xf>
    <xf numFmtId="0" fontId="29" fillId="10" borderId="7" xfId="0" applyFont="1" applyFill="1" applyBorder="1" applyAlignment="1">
      <alignment horizontal="centerContinuous" vertical="center"/>
    </xf>
    <xf numFmtId="0" fontId="29" fillId="10" borderId="10" xfId="0" applyFont="1" applyFill="1" applyBorder="1" applyAlignment="1">
      <alignment horizontal="centerContinuous"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0" fillId="7" borderId="8" xfId="0" applyNumberFormat="1" applyFill="1" applyBorder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164" fontId="12" fillId="7" borderId="0" xfId="0" applyNumberFormat="1" applyFont="1" applyFill="1" applyAlignment="1">
      <alignment horizontal="center" vertical="center"/>
    </xf>
    <xf numFmtId="20" fontId="0" fillId="7" borderId="0" xfId="0" applyNumberFormat="1" applyFill="1" applyAlignment="1">
      <alignment vertical="center"/>
    </xf>
    <xf numFmtId="0" fontId="0" fillId="7" borderId="0" xfId="0" applyFill="1" applyAlignment="1">
      <alignment horizontal="center" vertical="center"/>
    </xf>
    <xf numFmtId="0" fontId="2" fillId="0" borderId="0" xfId="0" applyFont="1" applyAlignment="1">
      <alignment vertical="center"/>
    </xf>
    <xf numFmtId="164" fontId="16" fillId="6" borderId="0" xfId="0" applyNumberFormat="1" applyFont="1" applyFill="1" applyAlignment="1">
      <alignment horizontal="centerContinuous" vertical="center"/>
    </xf>
    <xf numFmtId="0" fontId="10" fillId="6" borderId="0" xfId="0" applyFont="1" applyFill="1" applyAlignment="1">
      <alignment horizontal="centerContinuous" vertical="center"/>
    </xf>
    <xf numFmtId="164" fontId="12" fillId="7" borderId="8" xfId="0" applyNumberFormat="1" applyFont="1" applyFill="1" applyBorder="1" applyAlignment="1">
      <alignment horizontal="center" vertical="center"/>
    </xf>
    <xf numFmtId="20" fontId="0" fillId="7" borderId="0" xfId="0" applyNumberFormat="1" applyFill="1" applyAlignment="1">
      <alignment horizontal="center" vertical="center"/>
    </xf>
    <xf numFmtId="166" fontId="12" fillId="8" borderId="0" xfId="0" applyNumberFormat="1" applyFont="1" applyFill="1" applyAlignment="1">
      <alignment horizontal="center" vertical="center"/>
    </xf>
    <xf numFmtId="1" fontId="0" fillId="2" borderId="10" xfId="0" applyNumberForma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5" fillId="0" borderId="5" xfId="0" applyNumberFormat="1" applyFont="1" applyBorder="1" applyAlignment="1">
      <alignment horizontal="center"/>
    </xf>
    <xf numFmtId="164" fontId="25" fillId="0" borderId="1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left"/>
    </xf>
    <xf numFmtId="164" fontId="16" fillId="6" borderId="11" xfId="0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4" fontId="0" fillId="12" borderId="0" xfId="0" applyNumberFormat="1" applyFill="1" applyAlignment="1">
      <alignment horizontal="center"/>
    </xf>
    <xf numFmtId="0" fontId="0" fillId="12" borderId="0" xfId="0" applyFill="1" applyAlignment="1">
      <alignment horizontal="left"/>
    </xf>
    <xf numFmtId="164" fontId="25" fillId="0" borderId="10" xfId="0" applyNumberFormat="1" applyFont="1" applyBorder="1" applyAlignment="1">
      <alignment horizontal="center" vertical="center"/>
    </xf>
    <xf numFmtId="164" fontId="25" fillId="0" borderId="13" xfId="0" applyNumberFormat="1" applyFont="1" applyBorder="1" applyAlignment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164" fontId="22" fillId="5" borderId="0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13" borderId="0" xfId="0" applyFill="1" applyAlignment="1"/>
    <xf numFmtId="0" fontId="0" fillId="0" borderId="0" xfId="0" applyFill="1" applyAlignment="1"/>
    <xf numFmtId="0" fontId="10" fillId="6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2" borderId="10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2" fillId="7" borderId="0" xfId="0" applyNumberFormat="1" applyFont="1" applyFill="1" applyBorder="1" applyAlignment="1">
      <alignment horizontal="center" vertical="center"/>
    </xf>
    <xf numFmtId="166" fontId="12" fillId="8" borderId="0" xfId="0" applyNumberFormat="1" applyFont="1" applyFill="1" applyBorder="1" applyAlignment="1">
      <alignment horizontal="center" vertical="center"/>
    </xf>
    <xf numFmtId="164" fontId="33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7" borderId="0" xfId="0" applyNumberFormat="1" applyFill="1" applyBorder="1" applyAlignment="1">
      <alignment horizontal="center" vertical="center"/>
    </xf>
    <xf numFmtId="166" fontId="0" fillId="8" borderId="0" xfId="0" applyNumberFormat="1" applyFill="1" applyBorder="1" applyAlignment="1">
      <alignment horizontal="center" vertical="center"/>
    </xf>
    <xf numFmtId="164" fontId="31" fillId="0" borderId="0" xfId="0" applyNumberFormat="1" applyFont="1" applyBorder="1" applyAlignment="1">
      <alignment horizontal="center" vertical="center"/>
    </xf>
    <xf numFmtId="164" fontId="16" fillId="6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right"/>
    </xf>
    <xf numFmtId="164" fontId="10" fillId="0" borderId="0" xfId="0" applyNumberFormat="1" applyFont="1" applyFill="1" applyBorder="1"/>
    <xf numFmtId="0" fontId="10" fillId="0" borderId="0" xfId="0" applyFont="1" applyFill="1" applyBorder="1"/>
    <xf numFmtId="164" fontId="34" fillId="0" borderId="0" xfId="0" applyNumberFormat="1" applyFont="1" applyFill="1" applyBorder="1"/>
    <xf numFmtId="164" fontId="31" fillId="0" borderId="0" xfId="0" applyNumberFormat="1" applyFont="1" applyFill="1" applyBorder="1" applyAlignment="1">
      <alignment horizontal="center"/>
    </xf>
    <xf numFmtId="164" fontId="35" fillId="0" borderId="0" xfId="0" applyNumberFormat="1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4" fontId="0" fillId="12" borderId="0" xfId="0" applyNumberFormat="1" applyFill="1" applyBorder="1" applyAlignment="1">
      <alignment horizontal="center"/>
    </xf>
    <xf numFmtId="164" fontId="0" fillId="12" borderId="0" xfId="0" quotePrefix="1" applyNumberFormat="1" applyFill="1" applyBorder="1" applyAlignment="1">
      <alignment horizontal="center"/>
    </xf>
    <xf numFmtId="164" fontId="10" fillId="6" borderId="0" xfId="0" applyNumberFormat="1" applyFont="1" applyFill="1" applyBorder="1"/>
    <xf numFmtId="0" fontId="0" fillId="0" borderId="0" xfId="0" applyBorder="1" applyAlignment="1">
      <alignment horizontal="center"/>
    </xf>
    <xf numFmtId="164" fontId="22" fillId="5" borderId="0" xfId="0" quotePrefix="1" applyNumberFormat="1" applyFont="1" applyFill="1" applyBorder="1" applyAlignment="1">
      <alignment horizontal="center"/>
    </xf>
    <xf numFmtId="164" fontId="25" fillId="0" borderId="0" xfId="0" applyNumberFormat="1" applyFont="1" applyFill="1" applyBorder="1" applyAlignment="1">
      <alignment horizontal="center"/>
    </xf>
    <xf numFmtId="164" fontId="25" fillId="0" borderId="11" xfId="0" applyNumberFormat="1" applyFont="1" applyFill="1" applyBorder="1" applyAlignment="1">
      <alignment horizontal="center"/>
    </xf>
    <xf numFmtId="164" fontId="25" fillId="0" borderId="0" xfId="0" quotePrefix="1" applyNumberFormat="1" applyFont="1" applyFill="1" applyBorder="1" applyAlignment="1">
      <alignment horizontal="center"/>
    </xf>
    <xf numFmtId="164" fontId="25" fillId="0" borderId="11" xfId="0" quotePrefix="1" applyNumberFormat="1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164" fontId="22" fillId="0" borderId="11" xfId="0" quotePrefix="1" applyNumberFormat="1" applyFont="1" applyFill="1" applyBorder="1" applyAlignment="1">
      <alignment horizontal="center"/>
    </xf>
    <xf numFmtId="164" fontId="22" fillId="0" borderId="11" xfId="0" applyNumberFormat="1" applyFont="1" applyFill="1" applyBorder="1" applyAlignment="1">
      <alignment horizontal="center"/>
    </xf>
    <xf numFmtId="164" fontId="25" fillId="0" borderId="5" xfId="0" applyNumberFormat="1" applyFont="1" applyFill="1" applyBorder="1" applyAlignment="1">
      <alignment horizontal="center"/>
    </xf>
    <xf numFmtId="164" fontId="22" fillId="0" borderId="12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quotePrefix="1" applyNumberFormat="1" applyBorder="1" applyAlignment="1">
      <alignment horizontal="center"/>
    </xf>
    <xf numFmtId="164" fontId="0" fillId="0" borderId="0" xfId="0" quotePrefix="1" applyNumberFormat="1" applyFill="1" applyBorder="1" applyAlignment="1">
      <alignment horizontal="center"/>
    </xf>
    <xf numFmtId="164" fontId="16" fillId="6" borderId="0" xfId="0" applyNumberFormat="1" applyFont="1" applyFill="1" applyBorder="1" applyAlignment="1">
      <alignment horizontal="center"/>
    </xf>
    <xf numFmtId="166" fontId="0" fillId="8" borderId="0" xfId="0" applyNumberFormat="1" applyFill="1" applyBorder="1" applyAlignment="1">
      <alignment horizontal="center"/>
    </xf>
    <xf numFmtId="20" fontId="0" fillId="7" borderId="0" xfId="0" applyNumberFormat="1" applyFill="1" applyBorder="1" applyAlignment="1">
      <alignment horizontal="center"/>
    </xf>
    <xf numFmtId="164" fontId="10" fillId="6" borderId="0" xfId="0" applyNumberFormat="1" applyFont="1" applyFill="1" applyBorder="1" applyAlignment="1">
      <alignment horizontal="center"/>
    </xf>
    <xf numFmtId="0" fontId="10" fillId="6" borderId="0" xfId="0" applyFont="1" applyFill="1" applyBorder="1"/>
    <xf numFmtId="164" fontId="17" fillId="6" borderId="0" xfId="0" applyNumberFormat="1" applyFont="1" applyFill="1" applyBorder="1" applyAlignment="1">
      <alignment horizontal="center"/>
    </xf>
    <xf numFmtId="20" fontId="16" fillId="6" borderId="0" xfId="0" applyNumberFormat="1" applyFont="1" applyFill="1" applyBorder="1"/>
    <xf numFmtId="20" fontId="10" fillId="6" borderId="0" xfId="0" applyNumberFormat="1" applyFont="1" applyFill="1" applyBorder="1"/>
    <xf numFmtId="166" fontId="0" fillId="8" borderId="5" xfId="0" applyNumberFormat="1" applyFill="1" applyBorder="1" applyAlignment="1">
      <alignment horizontal="center"/>
    </xf>
    <xf numFmtId="164" fontId="1" fillId="7" borderId="0" xfId="0" applyNumberFormat="1" applyFont="1" applyFill="1" applyAlignment="1">
      <alignment horizontal="center"/>
    </xf>
    <xf numFmtId="164" fontId="22" fillId="7" borderId="0" xfId="0" applyNumberFormat="1" applyFont="1" applyFill="1" applyBorder="1" applyAlignment="1">
      <alignment horizontal="center"/>
    </xf>
    <xf numFmtId="164" fontId="22" fillId="7" borderId="5" xfId="0" applyNumberFormat="1" applyFont="1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164" fontId="0" fillId="8" borderId="7" xfId="0" applyNumberFormat="1" applyFill="1" applyBorder="1" applyAlignment="1">
      <alignment horizontal="center"/>
    </xf>
    <xf numFmtId="164" fontId="0" fillId="8" borderId="0" xfId="0" applyNumberFormat="1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164" fontId="0" fillId="8" borderId="5" xfId="0" applyNumberFormat="1" applyFill="1" applyBorder="1" applyAlignment="1">
      <alignment horizontal="center"/>
    </xf>
    <xf numFmtId="164" fontId="0" fillId="8" borderId="0" xfId="0" applyNumberFormat="1" applyFill="1" applyAlignment="1">
      <alignment horizontal="center"/>
    </xf>
    <xf numFmtId="164" fontId="0" fillId="12" borderId="0" xfId="0" applyNumberFormat="1" applyFill="1" applyBorder="1" applyAlignment="1">
      <alignment horizontal="center" vertical="center"/>
    </xf>
    <xf numFmtId="164" fontId="36" fillId="2" borderId="5" xfId="0" applyNumberFormat="1" applyFont="1" applyFill="1" applyBorder="1" applyAlignment="1">
      <alignment horizontal="left" vertical="center"/>
    </xf>
    <xf numFmtId="0" fontId="36" fillId="2" borderId="5" xfId="0" applyFont="1" applyFill="1" applyBorder="1" applyAlignment="1">
      <alignment horizontal="center"/>
    </xf>
    <xf numFmtId="0" fontId="36" fillId="2" borderId="5" xfId="0" applyFont="1" applyFill="1" applyBorder="1" applyAlignment="1">
      <alignment horizontal="right"/>
    </xf>
    <xf numFmtId="164" fontId="25" fillId="0" borderId="5" xfId="0" quotePrefix="1" applyNumberFormat="1" applyFont="1" applyFill="1" applyBorder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64" fontId="25" fillId="0" borderId="1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4" fillId="2" borderId="5" xfId="0" applyFont="1" applyFill="1" applyBorder="1" applyAlignment="1">
      <alignment horizontal="right"/>
    </xf>
    <xf numFmtId="165" fontId="0" fillId="7" borderId="0" xfId="0" applyNumberFormat="1" applyFill="1" applyBorder="1" applyAlignment="1">
      <alignment horizontal="center"/>
    </xf>
    <xf numFmtId="166" fontId="0" fillId="8" borderId="0" xfId="0" quotePrefix="1" applyNumberFormat="1" applyFill="1" applyBorder="1" applyAlignment="1">
      <alignment horizontal="center"/>
    </xf>
    <xf numFmtId="164" fontId="0" fillId="7" borderId="0" xfId="0" quotePrefix="1" applyNumberFormat="1" applyFill="1" applyBorder="1" applyAlignment="1">
      <alignment horizontal="center"/>
    </xf>
    <xf numFmtId="166" fontId="0" fillId="8" borderId="0" xfId="0" quotePrefix="1" applyNumberFormat="1" applyFill="1" applyBorder="1" applyAlignment="1">
      <alignment horizontal="centerContinuous"/>
    </xf>
    <xf numFmtId="0" fontId="0" fillId="7" borderId="0" xfId="0" applyFill="1" applyBorder="1" applyAlignment="1">
      <alignment horizontal="center"/>
    </xf>
    <xf numFmtId="0" fontId="0" fillId="8" borderId="0" xfId="0" applyFill="1" applyBorder="1" applyAlignment="1">
      <alignment horizontal="centerContinuous"/>
    </xf>
    <xf numFmtId="0" fontId="15" fillId="0" borderId="9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7" xfId="0" applyFont="1" applyBorder="1" applyAlignment="1">
      <alignment horizontal="center"/>
    </xf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horizontal="center"/>
    </xf>
    <xf numFmtId="164" fontId="23" fillId="0" borderId="0" xfId="0" applyNumberFormat="1" applyFont="1" applyFill="1" applyAlignment="1">
      <alignment horizontal="right"/>
    </xf>
    <xf numFmtId="0" fontId="0" fillId="0" borderId="0" xfId="0" quotePrefix="1" applyFill="1" applyAlignment="1">
      <alignment horizontal="left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164" fontId="22" fillId="0" borderId="13" xfId="0" applyNumberFormat="1" applyFon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4" fontId="22" fillId="0" borderId="0" xfId="0" applyNumberFormat="1" applyFont="1" applyFill="1" applyAlignment="1">
      <alignment horizontal="center"/>
    </xf>
    <xf numFmtId="20" fontId="22" fillId="0" borderId="0" xfId="0" applyNumberFormat="1" applyFont="1" applyFill="1" applyAlignment="1">
      <alignment horizontal="center"/>
    </xf>
    <xf numFmtId="164" fontId="22" fillId="0" borderId="0" xfId="0" quotePrefix="1" applyNumberFormat="1" applyFon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22" fillId="0" borderId="5" xfId="0" applyNumberFormat="1" applyFont="1" applyFill="1" applyBorder="1" applyAlignment="1">
      <alignment horizontal="center"/>
    </xf>
    <xf numFmtId="0" fontId="0" fillId="0" borderId="5" xfId="0" applyFill="1" applyBorder="1"/>
    <xf numFmtId="167" fontId="14" fillId="0" borderId="13" xfId="0" applyNumberFormat="1" applyFont="1" applyBorder="1" applyAlignment="1">
      <alignment horizontal="center"/>
    </xf>
    <xf numFmtId="164" fontId="25" fillId="0" borderId="7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/>
    </xf>
    <xf numFmtId="164" fontId="25" fillId="0" borderId="11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25" fillId="0" borderId="8" xfId="0" applyNumberFormat="1" applyFont="1" applyFill="1" applyBorder="1" applyAlignment="1">
      <alignment horizontal="center" vertical="center"/>
    </xf>
    <xf numFmtId="164" fontId="25" fillId="0" borderId="13" xfId="0" applyNumberFormat="1" applyFont="1" applyFill="1" applyBorder="1" applyAlignment="1">
      <alignment horizontal="center" vertical="center"/>
    </xf>
    <xf numFmtId="164" fontId="33" fillId="0" borderId="13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4" fontId="31" fillId="0" borderId="11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Alignment="1">
      <alignment horizontal="center" vertical="center"/>
    </xf>
    <xf numFmtId="164" fontId="31" fillId="0" borderId="13" xfId="0" applyNumberFormat="1" applyFont="1" applyFill="1" applyBorder="1" applyAlignment="1">
      <alignment horizontal="center" vertical="center"/>
    </xf>
    <xf numFmtId="164" fontId="25" fillId="0" borderId="0" xfId="0" quotePrefix="1" applyNumberFormat="1" applyFont="1" applyFill="1" applyAlignment="1">
      <alignment horizontal="center"/>
    </xf>
    <xf numFmtId="164" fontId="25" fillId="0" borderId="12" xfId="0" quotePrefix="1" applyNumberFormat="1" applyFont="1" applyFill="1" applyBorder="1" applyAlignment="1">
      <alignment horizontal="center"/>
    </xf>
    <xf numFmtId="164" fontId="25" fillId="0" borderId="13" xfId="0" applyNumberFormat="1" applyFont="1" applyFill="1" applyBorder="1" applyAlignment="1">
      <alignment horizontal="center"/>
    </xf>
    <xf numFmtId="164" fontId="25" fillId="0" borderId="4" xfId="0" applyNumberFormat="1" applyFont="1" applyFill="1" applyBorder="1" applyAlignment="1">
      <alignment horizontal="center"/>
    </xf>
    <xf numFmtId="164" fontId="25" fillId="0" borderId="8" xfId="0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5" xfId="0" applyFont="1" applyFill="1" applyBorder="1" applyAlignment="1">
      <alignment horizontal="center"/>
    </xf>
    <xf numFmtId="164" fontId="25" fillId="0" borderId="0" xfId="0" applyNumberFormat="1" applyFont="1" applyFill="1"/>
    <xf numFmtId="164" fontId="25" fillId="0" borderId="11" xfId="0" applyNumberFormat="1" applyFont="1" applyFill="1" applyBorder="1"/>
    <xf numFmtId="164" fontId="25" fillId="0" borderId="7" xfId="0" applyNumberFormat="1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0" fillId="0" borderId="7" xfId="0" applyFill="1" applyBorder="1"/>
    <xf numFmtId="0" fontId="10" fillId="0" borderId="7" xfId="0" applyFont="1" applyFill="1" applyBorder="1"/>
    <xf numFmtId="0" fontId="10" fillId="0" borderId="0" xfId="0" applyFont="1" applyFill="1"/>
    <xf numFmtId="0" fontId="10" fillId="0" borderId="5" xfId="0" applyFont="1" applyFill="1" applyBorder="1"/>
    <xf numFmtId="0" fontId="26" fillId="0" borderId="0" xfId="0" applyFont="1" applyFill="1"/>
    <xf numFmtId="0" fontId="26" fillId="0" borderId="7" xfId="0" applyFont="1" applyFill="1" applyBorder="1"/>
    <xf numFmtId="0" fontId="22" fillId="14" borderId="5" xfId="0" applyFont="1" applyFill="1" applyBorder="1" applyAlignment="1">
      <alignment horizontal="center"/>
    </xf>
    <xf numFmtId="0" fontId="37" fillId="14" borderId="5" xfId="0" applyFont="1" applyFill="1" applyBorder="1" applyAlignment="1">
      <alignment horizontal="center" vertical="center"/>
    </xf>
    <xf numFmtId="0" fontId="0" fillId="14" borderId="0" xfId="0" applyFill="1" applyBorder="1" applyAlignment="1">
      <alignment horizontal="center" vertical="center"/>
    </xf>
    <xf numFmtId="0" fontId="22" fillId="14" borderId="5" xfId="0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32" fillId="0" borderId="11" xfId="0" applyFont="1" applyFill="1" applyBorder="1" applyAlignment="1">
      <alignment vertical="center"/>
    </xf>
    <xf numFmtId="0" fontId="32" fillId="0" borderId="13" xfId="0" applyFont="1" applyFill="1" applyBorder="1" applyAlignment="1">
      <alignment vertical="center"/>
    </xf>
    <xf numFmtId="164" fontId="3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3" fillId="0" borderId="11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164" fontId="0" fillId="0" borderId="0" xfId="0" applyNumberForma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4" fillId="0" borderId="2" xfId="0" quotePrefix="1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66" fontId="12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164" fontId="12" fillId="0" borderId="7" xfId="0" applyNumberFormat="1" applyFont="1" applyFill="1" applyBorder="1" applyAlignment="1">
      <alignment horizontal="center" vertical="center"/>
    </xf>
    <xf numFmtId="164" fontId="12" fillId="15" borderId="0" xfId="0" applyNumberFormat="1" applyFont="1" applyFill="1" applyBorder="1" applyAlignment="1">
      <alignment horizontal="center" vertical="center"/>
    </xf>
    <xf numFmtId="0" fontId="29" fillId="10" borderId="6" xfId="0" applyFont="1" applyFill="1" applyBorder="1" applyAlignment="1">
      <alignment horizontal="center"/>
    </xf>
    <xf numFmtId="0" fontId="29" fillId="10" borderId="9" xfId="0" applyFont="1" applyFill="1" applyBorder="1" applyAlignment="1">
      <alignment horizontal="center"/>
    </xf>
    <xf numFmtId="0" fontId="29" fillId="10" borderId="14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29" fillId="10" borderId="7" xfId="0" applyFont="1" applyFill="1" applyBorder="1" applyAlignment="1">
      <alignment horizontal="center"/>
    </xf>
    <xf numFmtId="0" fontId="29" fillId="10" borderId="10" xfId="0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29" fillId="10" borderId="9" xfId="0" applyFont="1" applyFill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164" fontId="0" fillId="15" borderId="0" xfId="0" applyNumberFormat="1" applyFill="1" applyAlignment="1">
      <alignment horizontal="center"/>
    </xf>
    <xf numFmtId="164" fontId="32" fillId="15" borderId="0" xfId="0" applyNumberFormat="1" applyFont="1" applyFill="1" applyAlignment="1">
      <alignment horizontal="center" vertical="center"/>
    </xf>
  </cellXfs>
  <cellStyles count="3">
    <cellStyle name="Standard" xfId="0" builtinId="0"/>
    <cellStyle name="Standard 2" xfId="1"/>
    <cellStyle name="Standard 3 2" xfId="2"/>
  </cellStyles>
  <dxfs count="0"/>
  <tableStyles count="0" defaultTableStyle="TableStyleMedium2" defaultPivotStyle="PivotStyleLight16"/>
  <colors>
    <mruColors>
      <color rgb="FFFFFF99"/>
      <color rgb="FFCCFFCC"/>
      <color rgb="FFCC99FF"/>
      <color rgb="FF00FFFF"/>
      <color rgb="FFFFCC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1209675</xdr:colOff>
      <xdr:row>31</xdr:row>
      <xdr:rowOff>19050</xdr:rowOff>
    </xdr:from>
    <xdr:to>
      <xdr:col>0</xdr:col>
      <xdr:colOff>1400175</xdr:colOff>
      <xdr:row>38</xdr:row>
      <xdr:rowOff>142875</xdr:rowOff>
    </xdr:to>
    <xdr:sp macro="" textlink="">
      <xdr:nvSpPr>
        <xdr:cNvPr id="5" name="Geschweifte Klammer rechts 4">
          <a:extLst>
            <a:ext uri="{FF2B5EF4-FFF2-40B4-BE49-F238E27FC236}">
              <a16:creationId xmlns:a16="http://schemas.microsoft.com/office/drawing/2014/main" id="{A2379813-1EA9-7F6D-2408-C2B0BB1C43D5}"/>
            </a:ext>
          </a:extLst>
        </xdr:cNvPr>
        <xdr:cNvSpPr/>
      </xdr:nvSpPr>
      <xdr:spPr>
        <a:xfrm>
          <a:off x="1209675" y="5657850"/>
          <a:ext cx="190500" cy="14573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1419225</xdr:colOff>
      <xdr:row>32</xdr:row>
      <xdr:rowOff>161925</xdr:rowOff>
    </xdr:from>
    <xdr:ext cx="866775" cy="781240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8B57E401-8B47-64E0-3317-D6D923C0F70E}"/>
            </a:ext>
          </a:extLst>
        </xdr:cNvPr>
        <xdr:cNvSpPr txBox="1"/>
      </xdr:nvSpPr>
      <xdr:spPr>
        <a:xfrm>
          <a:off x="1419225" y="5991225"/>
          <a:ext cx="866775" cy="7812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100" b="1"/>
            <a:t>Gesamt-verkehr siehe Linie 202</a:t>
          </a:r>
        </a:p>
      </xdr:txBody>
    </xdr:sp>
    <xdr:clientData/>
  </xdr:oneCellAnchor>
  <xdr:twoCellAnchor>
    <xdr:from>
      <xdr:col>0</xdr:col>
      <xdr:colOff>1323975</xdr:colOff>
      <xdr:row>49</xdr:row>
      <xdr:rowOff>9525</xdr:rowOff>
    </xdr:from>
    <xdr:to>
      <xdr:col>0</xdr:col>
      <xdr:colOff>1514475</xdr:colOff>
      <xdr:row>57</xdr:row>
      <xdr:rowOff>19050</xdr:rowOff>
    </xdr:to>
    <xdr:sp macro="" textlink="">
      <xdr:nvSpPr>
        <xdr:cNvPr id="7" name="Geschweifte Klammer rechts 6">
          <a:extLst>
            <a:ext uri="{FF2B5EF4-FFF2-40B4-BE49-F238E27FC236}">
              <a16:creationId xmlns:a16="http://schemas.microsoft.com/office/drawing/2014/main" id="{4E2EE282-1209-4BB8-A7E0-722543FC7F2A}"/>
            </a:ext>
          </a:extLst>
        </xdr:cNvPr>
        <xdr:cNvSpPr/>
      </xdr:nvSpPr>
      <xdr:spPr>
        <a:xfrm>
          <a:off x="1323975" y="8858250"/>
          <a:ext cx="190500" cy="14573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1562100</xdr:colOff>
      <xdr:row>51</xdr:row>
      <xdr:rowOff>0</xdr:rowOff>
    </xdr:from>
    <xdr:ext cx="866775" cy="781240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2A335BF2-4699-4D60-882B-E91AE8A327D5}"/>
            </a:ext>
          </a:extLst>
        </xdr:cNvPr>
        <xdr:cNvSpPr txBox="1"/>
      </xdr:nvSpPr>
      <xdr:spPr>
        <a:xfrm>
          <a:off x="1562100" y="9210675"/>
          <a:ext cx="866775" cy="7812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100" b="1"/>
            <a:t>Gesamt-verkehr siehe Linie 202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O77"/>
  <sheetViews>
    <sheetView tabSelected="1" topLeftCell="A40" zoomScaleNormal="100" workbookViewId="0">
      <selection activeCell="V58" sqref="V58"/>
    </sheetView>
  </sheetViews>
  <sheetFormatPr baseColWidth="10" defaultColWidth="11.42578125" defaultRowHeight="15" x14ac:dyDescent="0.25"/>
  <cols>
    <col min="1" max="1" width="36.42578125" style="16" customWidth="1"/>
    <col min="2" max="2" width="5.5703125" style="16" hidden="1" customWidth="1"/>
    <col min="3" max="3" width="5.5703125" style="16" customWidth="1"/>
    <col min="4" max="4" width="5.85546875" style="16" bestFit="1" customWidth="1"/>
    <col min="5" max="12" width="5.5703125" style="16" customWidth="1"/>
    <col min="13" max="13" width="7" style="16" customWidth="1"/>
    <col min="14" max="47" width="5.5703125" style="16" customWidth="1"/>
    <col min="48" max="48" width="5.140625" style="16" bestFit="1" customWidth="1"/>
    <col min="49" max="51" width="5.5703125" style="16" customWidth="1"/>
    <col min="52" max="57" width="5.5703125" customWidth="1"/>
    <col min="58" max="58" width="5.85546875" customWidth="1"/>
    <col min="59" max="59" width="5.5703125" style="23" customWidth="1"/>
    <col min="60" max="63" width="6.140625" customWidth="1"/>
  </cols>
  <sheetData>
    <row r="1" spans="1:67" ht="28.5" x14ac:dyDescent="0.45">
      <c r="A1" s="193" t="s">
        <v>112</v>
      </c>
      <c r="B1" s="207"/>
      <c r="C1" s="483" t="s">
        <v>113</v>
      </c>
      <c r="D1" s="484"/>
      <c r="E1" s="484"/>
      <c r="F1" s="484"/>
      <c r="G1" s="484"/>
      <c r="H1" s="484"/>
      <c r="I1" s="484"/>
      <c r="J1" s="484"/>
      <c r="K1" s="484"/>
      <c r="L1" s="484"/>
      <c r="M1" s="484"/>
      <c r="N1" s="484"/>
      <c r="O1" s="484"/>
      <c r="P1" s="484"/>
      <c r="Q1" s="484"/>
      <c r="R1" s="484"/>
      <c r="S1" s="484"/>
      <c r="T1" s="484"/>
      <c r="U1" s="484"/>
      <c r="V1" s="484"/>
      <c r="W1" s="484"/>
      <c r="X1" s="484"/>
      <c r="Y1" s="484"/>
      <c r="Z1" s="484"/>
      <c r="AA1" s="484"/>
      <c r="AB1" s="484"/>
      <c r="AC1" s="485"/>
      <c r="AD1" s="483" t="str">
        <f>C1</f>
        <v>Längenfeld - Metzingen Bf. -  Glems und zurück</v>
      </c>
      <c r="AE1" s="484"/>
      <c r="AF1" s="484"/>
      <c r="AG1" s="484"/>
      <c r="AH1" s="484"/>
      <c r="AI1" s="484"/>
      <c r="AJ1" s="484"/>
      <c r="AK1" s="484"/>
      <c r="AL1" s="484"/>
      <c r="AM1" s="484"/>
      <c r="AN1" s="484"/>
      <c r="AO1" s="484"/>
      <c r="AP1" s="484"/>
      <c r="AQ1" s="484"/>
      <c r="AR1" s="484"/>
      <c r="AS1" s="484"/>
      <c r="AT1" s="484"/>
      <c r="AU1" s="484"/>
      <c r="AV1" s="484"/>
      <c r="AW1" s="484"/>
      <c r="AX1" s="484"/>
      <c r="AY1" s="484"/>
      <c r="AZ1" s="484"/>
      <c r="BA1" s="484"/>
      <c r="BB1" s="484"/>
      <c r="BC1" s="484"/>
      <c r="BD1" s="484"/>
      <c r="BE1" s="484"/>
      <c r="BF1" s="484"/>
      <c r="BG1" s="484"/>
      <c r="BH1" s="484"/>
      <c r="BI1" s="484"/>
      <c r="BJ1" s="484"/>
      <c r="BK1" s="485"/>
      <c r="BL1" s="403"/>
      <c r="BM1" s="403"/>
      <c r="BN1" s="403"/>
      <c r="BO1" s="403"/>
    </row>
    <row r="2" spans="1:67" s="344" customFormat="1" ht="5.0999999999999996" customHeight="1" x14ac:dyDescent="0.45">
      <c r="A2" s="390"/>
      <c r="B2" s="391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W2" s="402"/>
      <c r="X2" s="402"/>
      <c r="Y2" s="402"/>
      <c r="Z2" s="402"/>
      <c r="AA2" s="402"/>
      <c r="AB2" s="402"/>
      <c r="AC2" s="402"/>
      <c r="AD2" s="402"/>
      <c r="AE2" s="402"/>
      <c r="AF2" s="402"/>
      <c r="AG2" s="402"/>
      <c r="AH2" s="402"/>
      <c r="AI2" s="402"/>
      <c r="AJ2" s="402"/>
      <c r="AK2" s="402"/>
      <c r="AL2" s="402"/>
      <c r="AM2" s="402"/>
      <c r="AN2" s="402"/>
      <c r="AO2" s="402"/>
      <c r="AP2" s="402"/>
      <c r="AQ2" s="402"/>
      <c r="AR2" s="402"/>
      <c r="AS2" s="402"/>
      <c r="AT2" s="402"/>
      <c r="AU2" s="402"/>
      <c r="AV2" s="402"/>
      <c r="AW2" s="402"/>
      <c r="AX2" s="402"/>
      <c r="AY2" s="402"/>
      <c r="AZ2" s="402"/>
      <c r="BA2" s="402"/>
      <c r="BB2" s="402"/>
      <c r="BC2" s="402"/>
      <c r="BD2" s="402"/>
      <c r="BE2" s="402"/>
      <c r="BF2" s="402"/>
      <c r="BG2" s="402"/>
      <c r="BH2" s="402"/>
      <c r="BI2" s="402"/>
      <c r="BJ2" s="402"/>
      <c r="BK2" s="402"/>
      <c r="BL2" s="337"/>
      <c r="BM2" s="337"/>
      <c r="BN2" s="337"/>
      <c r="BO2" s="337"/>
    </row>
    <row r="3" spans="1:67" x14ac:dyDescent="0.25">
      <c r="A3" s="162"/>
      <c r="B3" s="210"/>
      <c r="C3" s="486" t="s">
        <v>0</v>
      </c>
      <c r="D3" s="487"/>
      <c r="E3" s="487"/>
      <c r="F3" s="487"/>
      <c r="G3" s="487"/>
      <c r="H3" s="487"/>
      <c r="I3" s="487"/>
      <c r="J3" s="487"/>
      <c r="K3" s="487"/>
      <c r="L3" s="487"/>
      <c r="M3" s="487"/>
      <c r="N3" s="487"/>
      <c r="O3" s="487"/>
      <c r="P3" s="487"/>
      <c r="Q3" s="487"/>
      <c r="R3" s="487"/>
      <c r="S3" s="487"/>
      <c r="T3" s="487"/>
      <c r="U3" s="487"/>
      <c r="V3" s="487"/>
      <c r="W3" s="487"/>
      <c r="X3" s="487"/>
      <c r="Y3" s="487"/>
      <c r="Z3" s="487"/>
      <c r="AA3" s="487"/>
      <c r="AB3" s="487"/>
      <c r="AC3" s="488"/>
      <c r="AD3" s="491" t="s">
        <v>46</v>
      </c>
      <c r="AE3" s="492"/>
      <c r="AF3" s="492"/>
      <c r="AG3" s="492"/>
      <c r="AH3" s="492"/>
      <c r="AI3" s="492"/>
      <c r="AJ3" s="492"/>
      <c r="AK3" s="492"/>
      <c r="AL3" s="492"/>
      <c r="AM3" s="492"/>
      <c r="AN3" s="492"/>
      <c r="AO3" s="492"/>
      <c r="AP3" s="492"/>
      <c r="AQ3" s="492"/>
      <c r="AR3" s="492"/>
      <c r="AS3" s="492"/>
      <c r="AT3" s="492"/>
      <c r="AU3" s="493"/>
      <c r="AV3" s="489" t="s">
        <v>91</v>
      </c>
      <c r="AW3" s="489"/>
      <c r="AX3" s="489"/>
      <c r="AY3" s="489"/>
      <c r="AZ3" s="489"/>
      <c r="BA3" s="489"/>
      <c r="BB3" s="489"/>
      <c r="BC3" s="489"/>
      <c r="BD3" s="489"/>
      <c r="BE3" s="489"/>
      <c r="BF3" s="489"/>
      <c r="BG3" s="489"/>
      <c r="BH3" s="489"/>
      <c r="BI3" s="489"/>
      <c r="BJ3" s="489"/>
      <c r="BK3" s="490"/>
      <c r="BL3" s="403"/>
      <c r="BM3" s="403"/>
      <c r="BN3" s="403"/>
      <c r="BO3" s="403"/>
    </row>
    <row r="4" spans="1:67" s="8" customFormat="1" ht="12.75" customHeight="1" x14ac:dyDescent="0.25">
      <c r="A4" s="158" t="s">
        <v>1</v>
      </c>
      <c r="B4" s="9"/>
      <c r="C4" s="14"/>
      <c r="D4" s="14"/>
      <c r="E4" s="159" t="s">
        <v>96</v>
      </c>
      <c r="H4" s="159" t="s">
        <v>96</v>
      </c>
      <c r="I4" s="14"/>
      <c r="J4" s="14"/>
      <c r="K4" s="14"/>
      <c r="L4" s="159" t="s">
        <v>96</v>
      </c>
      <c r="M4" s="14"/>
      <c r="N4" s="159" t="s">
        <v>96</v>
      </c>
      <c r="O4" s="159" t="s">
        <v>96</v>
      </c>
      <c r="P4" s="14"/>
      <c r="Q4" s="159" t="s">
        <v>96</v>
      </c>
      <c r="R4" s="14"/>
      <c r="S4" s="14"/>
      <c r="T4" s="159" t="s">
        <v>96</v>
      </c>
      <c r="U4" s="14"/>
      <c r="V4" s="14"/>
      <c r="W4" s="14"/>
      <c r="X4" s="14"/>
      <c r="Y4" s="14"/>
      <c r="Z4" s="14"/>
      <c r="AA4" s="14"/>
      <c r="AB4" s="14"/>
      <c r="AC4" s="30"/>
      <c r="AD4" s="29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T4" s="14"/>
      <c r="AU4" s="30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K4" s="32"/>
      <c r="BL4" s="448"/>
      <c r="BM4" s="448"/>
      <c r="BN4" s="448"/>
      <c r="BO4" s="448"/>
    </row>
    <row r="5" spans="1:67" s="13" customFormat="1" ht="12.75" customHeight="1" x14ac:dyDescent="0.25">
      <c r="A5" s="76" t="s">
        <v>2</v>
      </c>
      <c r="B5" s="19"/>
      <c r="C5" s="17"/>
      <c r="D5" s="17"/>
      <c r="F5" s="17"/>
      <c r="H5" s="17"/>
      <c r="I5" s="17"/>
      <c r="J5" s="17"/>
      <c r="K5" s="17"/>
      <c r="L5" s="17"/>
      <c r="M5" s="17"/>
      <c r="N5" s="17"/>
      <c r="O5" s="17"/>
      <c r="P5" s="17"/>
      <c r="Q5" s="454" t="s">
        <v>139</v>
      </c>
      <c r="R5" s="17"/>
      <c r="S5" s="17"/>
      <c r="U5" s="17"/>
      <c r="V5" s="17"/>
      <c r="W5" s="17"/>
      <c r="X5" s="17"/>
      <c r="Y5" s="386"/>
      <c r="Z5" s="17"/>
      <c r="AA5" s="17"/>
      <c r="AB5" s="17"/>
      <c r="AC5" s="31"/>
      <c r="AD5" s="205"/>
      <c r="AE5" s="17"/>
      <c r="AF5" s="17"/>
      <c r="AG5" s="17"/>
      <c r="AH5" s="17"/>
      <c r="AI5" s="17"/>
      <c r="AJ5" s="17"/>
      <c r="AK5" s="386"/>
      <c r="AL5" s="17"/>
      <c r="AM5" s="17"/>
      <c r="AN5" s="17"/>
      <c r="AO5" s="17"/>
      <c r="AP5" s="17"/>
      <c r="AQ5" s="17"/>
      <c r="AR5" s="17"/>
      <c r="AS5" s="17"/>
      <c r="AT5" s="17"/>
      <c r="AU5" s="31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I5" s="17"/>
      <c r="BJ5" s="17"/>
      <c r="BK5" s="31"/>
      <c r="BL5" s="420"/>
      <c r="BM5" s="420"/>
      <c r="BN5" s="420"/>
      <c r="BO5" s="420"/>
    </row>
    <row r="6" spans="1:67" x14ac:dyDescent="0.25">
      <c r="A6" s="2" t="s">
        <v>80</v>
      </c>
      <c r="B6" s="11">
        <v>0</v>
      </c>
      <c r="C6" s="345"/>
      <c r="D6" s="362">
        <f>C67</f>
        <v>0.24097222222222217</v>
      </c>
      <c r="E6" s="344"/>
      <c r="F6" s="366">
        <f>D67</f>
        <v>0.28541666666666665</v>
      </c>
      <c r="G6" s="345">
        <f>G67</f>
        <v>0.32708333333333334</v>
      </c>
      <c r="H6" s="351"/>
      <c r="I6" s="345">
        <f>I67</f>
        <v>0.36875000000000002</v>
      </c>
      <c r="J6" s="345">
        <f t="shared" ref="J6:K7" si="0">K67</f>
        <v>0.41041666666666671</v>
      </c>
      <c r="K6" s="345">
        <f t="shared" si="0"/>
        <v>0.45208333333333339</v>
      </c>
      <c r="L6" s="344"/>
      <c r="M6" s="362">
        <f>M67</f>
        <v>0.49375000000000008</v>
      </c>
      <c r="N6" s="344"/>
      <c r="O6" s="344"/>
      <c r="P6" s="362">
        <f>P67</f>
        <v>0.53888888888888886</v>
      </c>
      <c r="Q6" s="344"/>
      <c r="R6" s="362">
        <f>R67</f>
        <v>0.58055555555555549</v>
      </c>
      <c r="S6" s="345">
        <f>T67</f>
        <v>0.62222222222222212</v>
      </c>
      <c r="T6" s="351"/>
      <c r="U6" s="345">
        <f t="shared" ref="U6:X6" si="1">U67</f>
        <v>0.66388888888888875</v>
      </c>
      <c r="V6" s="345">
        <f t="shared" si="1"/>
        <v>0.70555555555555538</v>
      </c>
      <c r="W6" s="345">
        <f t="shared" si="1"/>
        <v>0.74722222222222201</v>
      </c>
      <c r="X6" s="362">
        <f t="shared" si="1"/>
        <v>0.78888888888888864</v>
      </c>
      <c r="Y6" s="458">
        <v>0.8305555555555556</v>
      </c>
      <c r="Z6" s="353"/>
      <c r="AA6" s="353"/>
      <c r="AB6" s="353"/>
      <c r="AC6" s="354"/>
      <c r="AD6" s="26"/>
      <c r="AE6" s="211">
        <v>0.32708333333333334</v>
      </c>
      <c r="AF6" s="211">
        <f t="shared" ref="AF6:AK6" si="2">AE6+"1:00"</f>
        <v>0.36875000000000002</v>
      </c>
      <c r="AG6" s="414">
        <f t="shared" si="2"/>
        <v>0.41041666666666671</v>
      </c>
      <c r="AH6" s="211">
        <f t="shared" si="2"/>
        <v>0.45208333333333339</v>
      </c>
      <c r="AI6" s="211">
        <f t="shared" si="2"/>
        <v>0.49375000000000008</v>
      </c>
      <c r="AJ6" s="211">
        <f>AJ67</f>
        <v>0.53888888888888886</v>
      </c>
      <c r="AK6" s="211">
        <f t="shared" si="2"/>
        <v>0.58055555555555549</v>
      </c>
      <c r="AL6" s="388"/>
      <c r="AM6" s="388"/>
      <c r="AN6" s="388"/>
      <c r="AO6" s="388"/>
      <c r="AP6" s="388"/>
      <c r="AQ6" s="388"/>
      <c r="AR6" s="388"/>
      <c r="AS6" s="388"/>
      <c r="AT6" s="388"/>
      <c r="AU6" s="354"/>
      <c r="AV6" s="446"/>
      <c r="AW6" s="388"/>
      <c r="AX6" s="388"/>
      <c r="AY6" s="388"/>
      <c r="AZ6" s="388"/>
      <c r="BA6" s="388"/>
      <c r="BB6" s="388"/>
      <c r="BC6" s="388"/>
      <c r="BD6" s="388"/>
      <c r="BE6" s="388"/>
      <c r="BF6" s="388"/>
      <c r="BG6" s="388"/>
      <c r="BH6" s="388"/>
      <c r="BI6" s="388"/>
      <c r="BJ6" s="388"/>
      <c r="BK6" s="354"/>
      <c r="BL6" s="403"/>
      <c r="BM6" s="403"/>
      <c r="BN6" s="403"/>
      <c r="BO6" s="403"/>
    </row>
    <row r="7" spans="1:67" x14ac:dyDescent="0.25">
      <c r="A7" s="4" t="s">
        <v>40</v>
      </c>
      <c r="B7" s="11">
        <v>1.3888888888888889E-3</v>
      </c>
      <c r="C7" s="345"/>
      <c r="D7" s="362">
        <f>C68</f>
        <v>0.24236111111111105</v>
      </c>
      <c r="E7" s="344"/>
      <c r="F7" s="366">
        <f>D68</f>
        <v>0.28680555555555554</v>
      </c>
      <c r="G7" s="345">
        <f>G68</f>
        <v>0.32847222222222222</v>
      </c>
      <c r="H7" s="351"/>
      <c r="I7" s="345">
        <f>I68</f>
        <v>0.37013888888888891</v>
      </c>
      <c r="J7" s="345">
        <f t="shared" si="0"/>
        <v>0.41180555555555559</v>
      </c>
      <c r="K7" s="345">
        <f t="shared" si="0"/>
        <v>0.45347222222222228</v>
      </c>
      <c r="L7" s="344"/>
      <c r="M7" s="362">
        <f>M68</f>
        <v>0.49513888888888896</v>
      </c>
      <c r="N7" s="351"/>
      <c r="O7" s="351"/>
      <c r="P7" s="362">
        <f>P68</f>
        <v>0.54027777777777775</v>
      </c>
      <c r="Q7" s="351"/>
      <c r="R7" s="362">
        <f>R68</f>
        <v>0.58194444444444438</v>
      </c>
      <c r="S7" s="345">
        <f>T68</f>
        <v>0.62361111111111101</v>
      </c>
      <c r="T7" s="351"/>
      <c r="U7" s="345">
        <f t="shared" ref="U7:X7" si="3">U68</f>
        <v>0.66527777777777763</v>
      </c>
      <c r="V7" s="345">
        <f t="shared" si="3"/>
        <v>0.70694444444444426</v>
      </c>
      <c r="W7" s="345">
        <f t="shared" si="3"/>
        <v>0.74861111111111089</v>
      </c>
      <c r="X7" s="362">
        <f t="shared" si="3"/>
        <v>0.79027777777777752</v>
      </c>
      <c r="Y7" s="458">
        <v>0.83194444444444438</v>
      </c>
      <c r="Z7" s="353"/>
      <c r="AA7" s="353"/>
      <c r="AB7" s="353"/>
      <c r="AC7" s="354"/>
      <c r="AD7" s="26"/>
      <c r="AE7" s="211">
        <v>0.32847222222222222</v>
      </c>
      <c r="AF7" s="211">
        <f t="shared" ref="AF7:AK7" si="4">AE7+"1:00"</f>
        <v>0.37013888888888891</v>
      </c>
      <c r="AG7" s="414">
        <f t="shared" si="4"/>
        <v>0.41180555555555559</v>
      </c>
      <c r="AH7" s="211">
        <f t="shared" si="4"/>
        <v>0.45347222222222228</v>
      </c>
      <c r="AI7" s="211">
        <f t="shared" si="4"/>
        <v>0.49513888888888896</v>
      </c>
      <c r="AJ7" s="211">
        <f>AJ68</f>
        <v>0.54027777777777775</v>
      </c>
      <c r="AK7" s="211">
        <f t="shared" si="4"/>
        <v>0.58194444444444438</v>
      </c>
      <c r="AL7" s="388"/>
      <c r="AM7" s="388"/>
      <c r="AN7" s="388"/>
      <c r="AO7" s="388"/>
      <c r="AP7" s="388"/>
      <c r="AQ7" s="388"/>
      <c r="AR7" s="388"/>
      <c r="AS7" s="388"/>
      <c r="AT7" s="388"/>
      <c r="AU7" s="354"/>
      <c r="AV7" s="388"/>
      <c r="AW7" s="388"/>
      <c r="AX7" s="388"/>
      <c r="AY7" s="388"/>
      <c r="AZ7" s="388"/>
      <c r="BA7" s="388"/>
      <c r="BB7" s="388"/>
      <c r="BC7" s="388"/>
      <c r="BD7" s="388"/>
      <c r="BE7" s="388"/>
      <c r="BF7" s="388"/>
      <c r="BG7" s="388"/>
      <c r="BH7" s="388"/>
      <c r="BI7" s="388"/>
      <c r="BJ7" s="388"/>
      <c r="BK7" s="354"/>
      <c r="BL7" s="403"/>
      <c r="BM7" s="403"/>
      <c r="BN7" s="403"/>
      <c r="BO7" s="403"/>
    </row>
    <row r="8" spans="1:67" x14ac:dyDescent="0.25">
      <c r="A8" s="2" t="s">
        <v>3</v>
      </c>
      <c r="B8" s="11">
        <v>6.9444444444444447E-4</v>
      </c>
      <c r="C8" s="345"/>
      <c r="D8" s="362">
        <f t="shared" ref="D8:D15" si="5">D7+$B8</f>
        <v>0.2430555555555555</v>
      </c>
      <c r="E8" s="351"/>
      <c r="F8" s="366">
        <f t="shared" ref="F8:F15" si="6">F7+$B8</f>
        <v>0.28749999999999998</v>
      </c>
      <c r="G8" s="345">
        <f t="shared" ref="G8:G15" si="7">G7+$B8</f>
        <v>0.32916666666666666</v>
      </c>
      <c r="H8" s="351"/>
      <c r="I8" s="345">
        <f t="shared" ref="I8:K10" si="8">I7+$B8</f>
        <v>0.37083333333333335</v>
      </c>
      <c r="J8" s="345">
        <f t="shared" si="8"/>
        <v>0.41250000000000003</v>
      </c>
      <c r="K8" s="345">
        <f t="shared" si="8"/>
        <v>0.45416666666666672</v>
      </c>
      <c r="L8" s="351"/>
      <c r="M8" s="362">
        <f t="shared" ref="M8:M15" si="9">M7+$B8</f>
        <v>0.4958333333333334</v>
      </c>
      <c r="N8" s="351"/>
      <c r="O8" s="351"/>
      <c r="P8" s="362">
        <f>P7+$B8</f>
        <v>0.54097222222222219</v>
      </c>
      <c r="Q8" s="351"/>
      <c r="R8" s="362">
        <f t="shared" ref="R8:S10" si="10">R7+$B8</f>
        <v>0.58263888888888882</v>
      </c>
      <c r="S8" s="345">
        <f t="shared" si="10"/>
        <v>0.62430555555555545</v>
      </c>
      <c r="T8" s="351"/>
      <c r="U8" s="345">
        <f t="shared" ref="U8:X10" si="11">U7+$B8</f>
        <v>0.66597222222222208</v>
      </c>
      <c r="V8" s="345">
        <f t="shared" si="11"/>
        <v>0.70763888888888871</v>
      </c>
      <c r="W8" s="345">
        <f t="shared" si="11"/>
        <v>0.74930555555555534</v>
      </c>
      <c r="X8" s="362">
        <f t="shared" si="11"/>
        <v>0.79097222222222197</v>
      </c>
      <c r="Y8" s="458">
        <v>0.83263888888888893</v>
      </c>
      <c r="Z8" s="353"/>
      <c r="AA8" s="353"/>
      <c r="AB8" s="353"/>
      <c r="AC8" s="354"/>
      <c r="AD8" s="26"/>
      <c r="AE8" s="211">
        <f t="shared" ref="AE8:AK10" si="12">AE7+$B8</f>
        <v>0.32916666666666666</v>
      </c>
      <c r="AF8" s="211">
        <f t="shared" si="12"/>
        <v>0.37083333333333335</v>
      </c>
      <c r="AG8" s="414">
        <f t="shared" si="12"/>
        <v>0.41250000000000003</v>
      </c>
      <c r="AH8" s="211">
        <f t="shared" si="12"/>
        <v>0.45416666666666672</v>
      </c>
      <c r="AI8" s="211">
        <f t="shared" si="12"/>
        <v>0.4958333333333334</v>
      </c>
      <c r="AJ8" s="211">
        <f t="shared" si="12"/>
        <v>0.54097222222222219</v>
      </c>
      <c r="AK8" s="211">
        <f t="shared" si="12"/>
        <v>0.58263888888888882</v>
      </c>
      <c r="AL8" s="388"/>
      <c r="AM8" s="388"/>
      <c r="AN8" s="388"/>
      <c r="AO8" s="388"/>
      <c r="AP8" s="388"/>
      <c r="AQ8" s="388"/>
      <c r="AR8" s="388"/>
      <c r="AS8" s="388"/>
      <c r="AT8" s="388"/>
      <c r="AU8" s="354"/>
      <c r="AV8" s="388"/>
      <c r="AW8" s="388"/>
      <c r="AX8" s="388"/>
      <c r="AY8" s="388"/>
      <c r="AZ8" s="388"/>
      <c r="BA8" s="388"/>
      <c r="BB8" s="388"/>
      <c r="BC8" s="388"/>
      <c r="BD8" s="388"/>
      <c r="BE8" s="388"/>
      <c r="BF8" s="388"/>
      <c r="BG8" s="388"/>
      <c r="BH8" s="388"/>
      <c r="BI8" s="388"/>
      <c r="BJ8" s="388"/>
      <c r="BK8" s="354"/>
      <c r="BL8" s="403"/>
      <c r="BM8" s="403"/>
      <c r="BN8" s="403"/>
      <c r="BO8" s="403"/>
    </row>
    <row r="9" spans="1:67" x14ac:dyDescent="0.25">
      <c r="A9" s="2" t="s">
        <v>4</v>
      </c>
      <c r="B9" s="11">
        <v>6.9444444444444447E-4</v>
      </c>
      <c r="C9" s="345"/>
      <c r="D9" s="362">
        <f t="shared" si="5"/>
        <v>0.24374999999999994</v>
      </c>
      <c r="E9" s="351"/>
      <c r="F9" s="366">
        <f t="shared" si="6"/>
        <v>0.28819444444444442</v>
      </c>
      <c r="G9" s="345">
        <f t="shared" si="7"/>
        <v>0.3298611111111111</v>
      </c>
      <c r="H9" s="351"/>
      <c r="I9" s="345">
        <f t="shared" si="8"/>
        <v>0.37152777777777779</v>
      </c>
      <c r="J9" s="345">
        <f t="shared" si="8"/>
        <v>0.41319444444444448</v>
      </c>
      <c r="K9" s="345">
        <f t="shared" si="8"/>
        <v>0.45486111111111116</v>
      </c>
      <c r="L9" s="351"/>
      <c r="M9" s="362">
        <f t="shared" si="9"/>
        <v>0.49652777777777785</v>
      </c>
      <c r="N9" s="351"/>
      <c r="O9" s="351"/>
      <c r="P9" s="362">
        <f>P8+$B9</f>
        <v>0.54166666666666663</v>
      </c>
      <c r="Q9" s="351"/>
      <c r="R9" s="362">
        <f t="shared" si="10"/>
        <v>0.58333333333333326</v>
      </c>
      <c r="S9" s="345">
        <f t="shared" si="10"/>
        <v>0.62499999999999989</v>
      </c>
      <c r="T9" s="351"/>
      <c r="U9" s="345">
        <f t="shared" si="11"/>
        <v>0.66666666666666652</v>
      </c>
      <c r="V9" s="345">
        <f t="shared" si="11"/>
        <v>0.70833333333333315</v>
      </c>
      <c r="W9" s="345">
        <f t="shared" si="11"/>
        <v>0.74999999999999978</v>
      </c>
      <c r="X9" s="362">
        <f t="shared" si="11"/>
        <v>0.79166666666666641</v>
      </c>
      <c r="Y9" s="458">
        <v>0.83333333333333337</v>
      </c>
      <c r="Z9" s="353"/>
      <c r="AA9" s="353"/>
      <c r="AB9" s="353"/>
      <c r="AC9" s="354"/>
      <c r="AD9" s="26"/>
      <c r="AE9" s="211">
        <f t="shared" si="12"/>
        <v>0.3298611111111111</v>
      </c>
      <c r="AF9" s="211">
        <f t="shared" si="12"/>
        <v>0.37152777777777779</v>
      </c>
      <c r="AG9" s="414">
        <f t="shared" si="12"/>
        <v>0.41319444444444448</v>
      </c>
      <c r="AH9" s="211">
        <f t="shared" si="12"/>
        <v>0.45486111111111116</v>
      </c>
      <c r="AI9" s="211">
        <f t="shared" si="12"/>
        <v>0.49652777777777785</v>
      </c>
      <c r="AJ9" s="211">
        <f t="shared" si="12"/>
        <v>0.54166666666666663</v>
      </c>
      <c r="AK9" s="211">
        <f t="shared" si="12"/>
        <v>0.58333333333333326</v>
      </c>
      <c r="AL9" s="388"/>
      <c r="AM9" s="388"/>
      <c r="AN9" s="388"/>
      <c r="AO9" s="388"/>
      <c r="AP9" s="388"/>
      <c r="AQ9" s="388"/>
      <c r="AR9" s="388"/>
      <c r="AS9" s="388"/>
      <c r="AT9" s="388"/>
      <c r="AU9" s="354"/>
      <c r="AV9" s="388"/>
      <c r="AW9" s="388"/>
      <c r="AX9" s="388"/>
      <c r="AY9" s="388"/>
      <c r="AZ9" s="388"/>
      <c r="BA9" s="388"/>
      <c r="BB9" s="388"/>
      <c r="BC9" s="388"/>
      <c r="BD9" s="388"/>
      <c r="BE9" s="388"/>
      <c r="BF9" s="388"/>
      <c r="BG9" s="388"/>
      <c r="BH9" s="388"/>
      <c r="BI9" s="388"/>
      <c r="BJ9" s="388"/>
      <c r="BK9" s="354"/>
      <c r="BL9" s="403"/>
      <c r="BM9" s="403"/>
      <c r="BN9" s="403"/>
      <c r="BO9" s="403"/>
    </row>
    <row r="10" spans="1:67" x14ac:dyDescent="0.25">
      <c r="A10" s="2" t="s">
        <v>5</v>
      </c>
      <c r="B10" s="11">
        <v>6.9444444444444447E-4</v>
      </c>
      <c r="C10" s="345"/>
      <c r="D10" s="362">
        <f t="shared" si="5"/>
        <v>0.24444444444444438</v>
      </c>
      <c r="E10" s="351"/>
      <c r="F10" s="366">
        <f t="shared" si="6"/>
        <v>0.28888888888888886</v>
      </c>
      <c r="G10" s="345">
        <f t="shared" si="7"/>
        <v>0.33055555555555555</v>
      </c>
      <c r="H10" s="351"/>
      <c r="I10" s="345">
        <f t="shared" si="8"/>
        <v>0.37222222222222223</v>
      </c>
      <c r="J10" s="345">
        <f t="shared" si="8"/>
        <v>0.41388888888888892</v>
      </c>
      <c r="K10" s="345">
        <f t="shared" si="8"/>
        <v>0.4555555555555556</v>
      </c>
      <c r="L10" s="351"/>
      <c r="M10" s="362">
        <f t="shared" si="9"/>
        <v>0.49722222222222229</v>
      </c>
      <c r="N10" s="351"/>
      <c r="O10" s="351"/>
      <c r="P10" s="362">
        <f>P9+$B10</f>
        <v>0.54236111111111107</v>
      </c>
      <c r="Q10" s="351"/>
      <c r="R10" s="362">
        <f t="shared" si="10"/>
        <v>0.5840277777777777</v>
      </c>
      <c r="S10" s="345">
        <f t="shared" si="10"/>
        <v>0.62569444444444433</v>
      </c>
      <c r="T10" s="351"/>
      <c r="U10" s="345">
        <f t="shared" si="11"/>
        <v>0.66736111111111096</v>
      </c>
      <c r="V10" s="345">
        <f t="shared" si="11"/>
        <v>0.70902777777777759</v>
      </c>
      <c r="W10" s="345">
        <f t="shared" si="11"/>
        <v>0.75069444444444422</v>
      </c>
      <c r="X10" s="362">
        <f t="shared" si="11"/>
        <v>0.79236111111111085</v>
      </c>
      <c r="Y10" s="458">
        <v>0.8340277777777777</v>
      </c>
      <c r="Z10" s="353"/>
      <c r="AA10" s="353"/>
      <c r="AB10" s="353"/>
      <c r="AC10" s="354"/>
      <c r="AD10" s="26"/>
      <c r="AE10" s="211">
        <f t="shared" si="12"/>
        <v>0.33055555555555555</v>
      </c>
      <c r="AF10" s="211">
        <f t="shared" si="12"/>
        <v>0.37222222222222223</v>
      </c>
      <c r="AG10" s="414">
        <f t="shared" si="12"/>
        <v>0.41388888888888892</v>
      </c>
      <c r="AH10" s="211">
        <f t="shared" si="12"/>
        <v>0.4555555555555556</v>
      </c>
      <c r="AI10" s="211">
        <f t="shared" si="12"/>
        <v>0.49722222222222229</v>
      </c>
      <c r="AJ10" s="211">
        <f t="shared" si="12"/>
        <v>0.54236111111111107</v>
      </c>
      <c r="AK10" s="211">
        <f t="shared" si="12"/>
        <v>0.5840277777777777</v>
      </c>
      <c r="AL10" s="388"/>
      <c r="AM10" s="388"/>
      <c r="AN10" s="388"/>
      <c r="AO10" s="388"/>
      <c r="AP10" s="388"/>
      <c r="AQ10" s="388"/>
      <c r="AR10" s="388"/>
      <c r="AS10" s="388"/>
      <c r="AT10" s="388"/>
      <c r="AU10" s="354"/>
      <c r="AV10" s="388"/>
      <c r="AW10" s="388"/>
      <c r="AX10" s="388"/>
      <c r="AY10" s="388"/>
      <c r="AZ10" s="388"/>
      <c r="BA10" s="388"/>
      <c r="BB10" s="388"/>
      <c r="BC10" s="388"/>
      <c r="BD10" s="388"/>
      <c r="BE10" s="388"/>
      <c r="BF10" s="388"/>
      <c r="BG10" s="388"/>
      <c r="BH10" s="388"/>
      <c r="BI10" s="388"/>
      <c r="BJ10" s="388"/>
      <c r="BK10" s="354"/>
      <c r="BL10" s="403"/>
      <c r="BM10" s="403"/>
      <c r="BN10" s="403"/>
      <c r="BO10" s="403"/>
    </row>
    <row r="11" spans="1:67" x14ac:dyDescent="0.25">
      <c r="A11" s="2" t="s">
        <v>7</v>
      </c>
      <c r="B11" s="11">
        <v>6.9444444444444447E-4</v>
      </c>
      <c r="C11" s="345"/>
      <c r="D11" s="362">
        <f t="shared" si="5"/>
        <v>0.24513888888888882</v>
      </c>
      <c r="E11" s="351"/>
      <c r="F11" s="366">
        <f t="shared" si="6"/>
        <v>0.2895833333333333</v>
      </c>
      <c r="G11" s="345">
        <f t="shared" si="7"/>
        <v>0.33124999999999999</v>
      </c>
      <c r="H11" s="351"/>
      <c r="I11" s="345">
        <f t="shared" ref="I11:K12" si="13">I10+$B11</f>
        <v>0.37291666666666667</v>
      </c>
      <c r="J11" s="345">
        <f t="shared" si="13"/>
        <v>0.41458333333333336</v>
      </c>
      <c r="K11" s="345">
        <f t="shared" si="13"/>
        <v>0.45625000000000004</v>
      </c>
      <c r="L11" s="351"/>
      <c r="M11" s="362">
        <f t="shared" si="9"/>
        <v>0.49791666666666673</v>
      </c>
      <c r="N11" s="351"/>
      <c r="O11" s="351"/>
      <c r="P11" s="362">
        <f>P10+$B11</f>
        <v>0.54305555555555551</v>
      </c>
      <c r="Q11" s="351"/>
      <c r="R11" s="362">
        <f>R10+$B11</f>
        <v>0.58472222222222214</v>
      </c>
      <c r="S11" s="345">
        <f>S10+$B11</f>
        <v>0.62638888888888877</v>
      </c>
      <c r="T11" s="351"/>
      <c r="U11" s="345">
        <f t="shared" ref="U11:AK11" si="14">U10+$B11</f>
        <v>0.6680555555555554</v>
      </c>
      <c r="V11" s="345">
        <f t="shared" si="14"/>
        <v>0.70972222222222203</v>
      </c>
      <c r="W11" s="345">
        <f t="shared" si="14"/>
        <v>0.75138888888888866</v>
      </c>
      <c r="X11" s="362">
        <f t="shared" si="14"/>
        <v>0.79305555555555529</v>
      </c>
      <c r="Y11" s="458">
        <v>0.83472222222222225</v>
      </c>
      <c r="Z11" s="353"/>
      <c r="AA11" s="353"/>
      <c r="AB11" s="353"/>
      <c r="AC11" s="354"/>
      <c r="AD11" s="26"/>
      <c r="AE11" s="211">
        <f t="shared" si="14"/>
        <v>0.33124999999999999</v>
      </c>
      <c r="AF11" s="211">
        <f t="shared" si="14"/>
        <v>0.37291666666666667</v>
      </c>
      <c r="AG11" s="414">
        <f t="shared" si="14"/>
        <v>0.41458333333333336</v>
      </c>
      <c r="AH11" s="211">
        <f t="shared" si="14"/>
        <v>0.45625000000000004</v>
      </c>
      <c r="AI11" s="211">
        <f t="shared" si="14"/>
        <v>0.49791666666666673</v>
      </c>
      <c r="AJ11" s="211">
        <f t="shared" si="14"/>
        <v>0.54305555555555551</v>
      </c>
      <c r="AK11" s="211">
        <f t="shared" si="14"/>
        <v>0.58472222222222214</v>
      </c>
      <c r="AL11" s="388"/>
      <c r="AM11" s="388"/>
      <c r="AN11" s="388"/>
      <c r="AO11" s="388"/>
      <c r="AP11" s="388"/>
      <c r="AQ11" s="388"/>
      <c r="AR11" s="388"/>
      <c r="AS11" s="388"/>
      <c r="AT11" s="388"/>
      <c r="AU11" s="354"/>
      <c r="AV11" s="388"/>
      <c r="AW11" s="388"/>
      <c r="AX11" s="388"/>
      <c r="AY11" s="388"/>
      <c r="AZ11" s="388"/>
      <c r="BA11" s="388"/>
      <c r="BB11" s="388"/>
      <c r="BC11" s="388"/>
      <c r="BD11" s="388"/>
      <c r="BE11" s="388"/>
      <c r="BF11" s="388"/>
      <c r="BG11" s="388"/>
      <c r="BH11" s="388"/>
      <c r="BI11" s="388"/>
      <c r="BJ11" s="388"/>
      <c r="BK11" s="354"/>
      <c r="BL11" s="403"/>
      <c r="BM11" s="403"/>
      <c r="BN11" s="403"/>
      <c r="BO11" s="403"/>
    </row>
    <row r="12" spans="1:67" x14ac:dyDescent="0.25">
      <c r="A12" s="2" t="s">
        <v>8</v>
      </c>
      <c r="B12" s="11">
        <v>6.9444444444444447E-4</v>
      </c>
      <c r="C12" s="345"/>
      <c r="D12" s="362">
        <f t="shared" si="5"/>
        <v>0.24583333333333326</v>
      </c>
      <c r="E12" s="351"/>
      <c r="F12" s="366">
        <f t="shared" si="6"/>
        <v>0.29027777777777775</v>
      </c>
      <c r="G12" s="345">
        <f t="shared" si="7"/>
        <v>0.33194444444444443</v>
      </c>
      <c r="H12" s="351"/>
      <c r="I12" s="345">
        <f t="shared" si="13"/>
        <v>0.37361111111111112</v>
      </c>
      <c r="J12" s="345">
        <f t="shared" si="13"/>
        <v>0.4152777777777778</v>
      </c>
      <c r="K12" s="345">
        <f t="shared" si="13"/>
        <v>0.45694444444444449</v>
      </c>
      <c r="L12" s="351"/>
      <c r="M12" s="362">
        <f t="shared" si="9"/>
        <v>0.49861111111111117</v>
      </c>
      <c r="N12" s="367">
        <v>0.51388888888888895</v>
      </c>
      <c r="O12" s="351"/>
      <c r="P12" s="362">
        <f>P11+$B12+2/1440</f>
        <v>0.54513888888888884</v>
      </c>
      <c r="Q12" s="351"/>
      <c r="R12" s="362">
        <f>R11+$B12</f>
        <v>0.58541666666666659</v>
      </c>
      <c r="S12" s="345">
        <f>S11+$B12</f>
        <v>0.62708333333333321</v>
      </c>
      <c r="T12" s="367">
        <v>0.64097222222222217</v>
      </c>
      <c r="U12" s="345">
        <f t="shared" ref="U12:Y12" si="15">U11+$B12</f>
        <v>0.66874999999999984</v>
      </c>
      <c r="V12" s="345">
        <f t="shared" si="15"/>
        <v>0.71041666666666647</v>
      </c>
      <c r="W12" s="345">
        <f t="shared" si="15"/>
        <v>0.7520833333333331</v>
      </c>
      <c r="X12" s="362">
        <f t="shared" si="15"/>
        <v>0.79374999999999973</v>
      </c>
      <c r="Y12" s="458">
        <f t="shared" si="15"/>
        <v>0.8354166666666667</v>
      </c>
      <c r="Z12" s="353"/>
      <c r="AA12" s="353"/>
      <c r="AB12" s="353"/>
      <c r="AC12" s="354"/>
      <c r="AD12" s="26"/>
      <c r="AE12" s="211">
        <f t="shared" ref="AE12:AK12" si="16">AE11+$B12</f>
        <v>0.33194444444444443</v>
      </c>
      <c r="AF12" s="211">
        <f t="shared" si="16"/>
        <v>0.37361111111111112</v>
      </c>
      <c r="AG12" s="414">
        <f t="shared" si="16"/>
        <v>0.4152777777777778</v>
      </c>
      <c r="AH12" s="211">
        <f t="shared" si="16"/>
        <v>0.45694444444444449</v>
      </c>
      <c r="AI12" s="211">
        <f t="shared" si="16"/>
        <v>0.49861111111111117</v>
      </c>
      <c r="AJ12" s="211">
        <f t="shared" si="16"/>
        <v>0.54374999999999996</v>
      </c>
      <c r="AK12" s="211">
        <f t="shared" si="16"/>
        <v>0.58541666666666659</v>
      </c>
      <c r="AL12" s="388"/>
      <c r="AM12" s="388"/>
      <c r="AN12" s="388"/>
      <c r="AO12" s="388"/>
      <c r="AP12" s="388"/>
      <c r="AQ12" s="388"/>
      <c r="AR12" s="388"/>
      <c r="AS12" s="388"/>
      <c r="AT12" s="388"/>
      <c r="AU12" s="354"/>
      <c r="AV12" s="388"/>
      <c r="AW12" s="388"/>
      <c r="AX12" s="388"/>
      <c r="AY12" s="388"/>
      <c r="AZ12" s="388"/>
      <c r="BA12" s="388"/>
      <c r="BB12" s="388"/>
      <c r="BC12" s="388"/>
      <c r="BD12" s="388"/>
      <c r="BE12" s="388"/>
      <c r="BF12" s="388"/>
      <c r="BG12" s="388"/>
      <c r="BH12" s="388"/>
      <c r="BI12" s="388"/>
      <c r="BJ12" s="388"/>
      <c r="BK12" s="354"/>
      <c r="BL12" s="403"/>
      <c r="BM12" s="403"/>
      <c r="BN12" s="403"/>
      <c r="BO12" s="403"/>
    </row>
    <row r="13" spans="1:67" x14ac:dyDescent="0.25">
      <c r="A13" s="2" t="s">
        <v>9</v>
      </c>
      <c r="B13" s="11">
        <v>6.9444444444444447E-4</v>
      </c>
      <c r="C13" s="345"/>
      <c r="D13" s="362">
        <f t="shared" si="5"/>
        <v>0.24652777777777771</v>
      </c>
      <c r="E13" s="351"/>
      <c r="F13" s="366">
        <f t="shared" si="6"/>
        <v>0.29097222222222219</v>
      </c>
      <c r="G13" s="345">
        <f t="shared" si="7"/>
        <v>0.33263888888888887</v>
      </c>
      <c r="H13" s="351"/>
      <c r="I13" s="345">
        <f t="shared" ref="I13:K15" si="17">I12+$B13</f>
        <v>0.37430555555555556</v>
      </c>
      <c r="J13" s="345">
        <f t="shared" si="17"/>
        <v>0.41597222222222224</v>
      </c>
      <c r="K13" s="345">
        <f t="shared" si="17"/>
        <v>0.45763888888888893</v>
      </c>
      <c r="L13" s="351"/>
      <c r="M13" s="362">
        <f t="shared" si="9"/>
        <v>0.49930555555555561</v>
      </c>
      <c r="N13" s="346" t="s">
        <v>92</v>
      </c>
      <c r="O13" s="351"/>
      <c r="P13" s="362">
        <f>P12+$B13</f>
        <v>0.54583333333333328</v>
      </c>
      <c r="Q13" s="351"/>
      <c r="R13" s="362">
        <f t="shared" ref="R13:Y15" si="18">R12+$B13</f>
        <v>0.58611111111111103</v>
      </c>
      <c r="S13" s="345">
        <f t="shared" si="18"/>
        <v>0.62777777777777766</v>
      </c>
      <c r="T13" s="346">
        <f t="shared" si="18"/>
        <v>0.64166666666666661</v>
      </c>
      <c r="U13" s="345">
        <f t="shared" si="18"/>
        <v>0.66944444444444429</v>
      </c>
      <c r="V13" s="345">
        <f t="shared" si="18"/>
        <v>0.71111111111111092</v>
      </c>
      <c r="W13" s="345">
        <f t="shared" si="18"/>
        <v>0.75277777777777755</v>
      </c>
      <c r="X13" s="362">
        <f t="shared" si="18"/>
        <v>0.79444444444444418</v>
      </c>
      <c r="Y13" s="458">
        <f t="shared" si="18"/>
        <v>0.83611111111111114</v>
      </c>
      <c r="Z13" s="353"/>
      <c r="AA13" s="353"/>
      <c r="AB13" s="353"/>
      <c r="AC13" s="354"/>
      <c r="AD13" s="26"/>
      <c r="AE13" s="211">
        <f t="shared" ref="AE13:AK15" si="19">AE12+$B13</f>
        <v>0.33263888888888887</v>
      </c>
      <c r="AF13" s="211">
        <f t="shared" si="19"/>
        <v>0.37430555555555556</v>
      </c>
      <c r="AG13" s="414">
        <f t="shared" si="19"/>
        <v>0.41597222222222224</v>
      </c>
      <c r="AH13" s="211">
        <f t="shared" si="19"/>
        <v>0.45763888888888893</v>
      </c>
      <c r="AI13" s="211">
        <f t="shared" si="19"/>
        <v>0.49930555555555561</v>
      </c>
      <c r="AJ13" s="211">
        <f t="shared" si="19"/>
        <v>0.5444444444444444</v>
      </c>
      <c r="AK13" s="211">
        <f t="shared" si="19"/>
        <v>0.58611111111111103</v>
      </c>
      <c r="AL13" s="388"/>
      <c r="AM13" s="388"/>
      <c r="AN13" s="388"/>
      <c r="AO13" s="388"/>
      <c r="AP13" s="388"/>
      <c r="AQ13" s="388"/>
      <c r="AR13" s="388"/>
      <c r="AS13" s="388"/>
      <c r="AT13" s="388"/>
      <c r="AU13" s="354"/>
      <c r="AV13" s="388"/>
      <c r="AW13" s="388"/>
      <c r="AX13" s="388"/>
      <c r="AY13" s="388"/>
      <c r="AZ13" s="388"/>
      <c r="BA13" s="388"/>
      <c r="BB13" s="388"/>
      <c r="BC13" s="388"/>
      <c r="BD13" s="388"/>
      <c r="BE13" s="388"/>
      <c r="BF13" s="388"/>
      <c r="BG13" s="388"/>
      <c r="BH13" s="388"/>
      <c r="BI13" s="388"/>
      <c r="BJ13" s="388"/>
      <c r="BK13" s="354"/>
      <c r="BL13" s="403"/>
      <c r="BM13" s="403"/>
      <c r="BN13" s="403"/>
      <c r="BO13" s="403"/>
    </row>
    <row r="14" spans="1:67" x14ac:dyDescent="0.25">
      <c r="A14" s="2" t="s">
        <v>10</v>
      </c>
      <c r="B14" s="11">
        <v>6.9444444444444447E-4</v>
      </c>
      <c r="C14" s="345"/>
      <c r="D14" s="362">
        <f t="shared" si="5"/>
        <v>0.24722222222222215</v>
      </c>
      <c r="E14" s="351"/>
      <c r="F14" s="366">
        <f t="shared" si="6"/>
        <v>0.29166666666666663</v>
      </c>
      <c r="G14" s="345">
        <f t="shared" si="7"/>
        <v>0.33333333333333331</v>
      </c>
      <c r="H14" s="351"/>
      <c r="I14" s="345">
        <f t="shared" si="17"/>
        <v>0.375</v>
      </c>
      <c r="J14" s="345">
        <f t="shared" si="17"/>
        <v>0.41666666666666669</v>
      </c>
      <c r="K14" s="345">
        <f t="shared" si="17"/>
        <v>0.45833333333333337</v>
      </c>
      <c r="L14" s="351"/>
      <c r="M14" s="362">
        <f t="shared" si="9"/>
        <v>0.50000000000000011</v>
      </c>
      <c r="N14" s="346" t="s">
        <v>92</v>
      </c>
      <c r="O14" s="351"/>
      <c r="P14" s="362">
        <f>P13+$B14</f>
        <v>0.54652777777777772</v>
      </c>
      <c r="Q14" s="351"/>
      <c r="R14" s="362">
        <f t="shared" si="18"/>
        <v>0.58680555555555547</v>
      </c>
      <c r="S14" s="345">
        <f t="shared" si="18"/>
        <v>0.6284722222222221</v>
      </c>
      <c r="T14" s="346">
        <f t="shared" si="18"/>
        <v>0.64236111111111105</v>
      </c>
      <c r="U14" s="345">
        <f t="shared" si="18"/>
        <v>0.67013888888888873</v>
      </c>
      <c r="V14" s="345">
        <f t="shared" si="18"/>
        <v>0.71180555555555536</v>
      </c>
      <c r="W14" s="345">
        <f t="shared" si="18"/>
        <v>0.75347222222222199</v>
      </c>
      <c r="X14" s="362">
        <f t="shared" si="18"/>
        <v>0.79513888888888862</v>
      </c>
      <c r="Y14" s="458">
        <f t="shared" si="18"/>
        <v>0.83680555555555558</v>
      </c>
      <c r="Z14" s="353"/>
      <c r="AA14" s="353"/>
      <c r="AB14" s="353"/>
      <c r="AC14" s="354"/>
      <c r="AD14" s="26"/>
      <c r="AE14" s="211">
        <f t="shared" si="19"/>
        <v>0.33333333333333331</v>
      </c>
      <c r="AF14" s="211">
        <f t="shared" si="19"/>
        <v>0.375</v>
      </c>
      <c r="AG14" s="414">
        <f t="shared" si="19"/>
        <v>0.41666666666666669</v>
      </c>
      <c r="AH14" s="211">
        <f t="shared" si="19"/>
        <v>0.45833333333333337</v>
      </c>
      <c r="AI14" s="211">
        <f t="shared" si="19"/>
        <v>0.50000000000000011</v>
      </c>
      <c r="AJ14" s="211">
        <f t="shared" si="19"/>
        <v>0.54513888888888884</v>
      </c>
      <c r="AK14" s="211">
        <f t="shared" si="19"/>
        <v>0.58680555555555547</v>
      </c>
      <c r="AL14" s="388"/>
      <c r="AM14" s="388"/>
      <c r="AN14" s="388"/>
      <c r="AO14" s="388"/>
      <c r="AP14" s="388"/>
      <c r="AQ14" s="388"/>
      <c r="AR14" s="388"/>
      <c r="AS14" s="388"/>
      <c r="AT14" s="388"/>
      <c r="AU14" s="354"/>
      <c r="AV14" s="388"/>
      <c r="AW14" s="388"/>
      <c r="AX14" s="388"/>
      <c r="AY14" s="388"/>
      <c r="AZ14" s="388"/>
      <c r="BA14" s="388"/>
      <c r="BB14" s="388"/>
      <c r="BC14" s="388"/>
      <c r="BD14" s="388"/>
      <c r="BE14" s="388"/>
      <c r="BF14" s="388"/>
      <c r="BG14" s="388"/>
      <c r="BH14" s="388"/>
      <c r="BI14" s="388"/>
      <c r="BJ14" s="388"/>
      <c r="BK14" s="354"/>
      <c r="BL14" s="403"/>
      <c r="BM14" s="403"/>
      <c r="BN14" s="403"/>
      <c r="BO14" s="403"/>
    </row>
    <row r="15" spans="1:67" x14ac:dyDescent="0.25">
      <c r="A15" s="2" t="s">
        <v>11</v>
      </c>
      <c r="B15" s="11">
        <v>1.3888888888888889E-3</v>
      </c>
      <c r="C15" s="345"/>
      <c r="D15" s="362">
        <f t="shared" si="5"/>
        <v>0.24861111111111103</v>
      </c>
      <c r="E15" s="351"/>
      <c r="F15" s="366">
        <f t="shared" si="6"/>
        <v>0.29305555555555551</v>
      </c>
      <c r="G15" s="345">
        <f t="shared" si="7"/>
        <v>0.3347222222222222</v>
      </c>
      <c r="H15" s="351"/>
      <c r="I15" s="345">
        <f t="shared" si="17"/>
        <v>0.37638888888888888</v>
      </c>
      <c r="J15" s="345">
        <f t="shared" si="17"/>
        <v>0.41805555555555557</v>
      </c>
      <c r="K15" s="345">
        <f t="shared" si="17"/>
        <v>0.45972222222222225</v>
      </c>
      <c r="L15" s="351"/>
      <c r="M15" s="362">
        <f t="shared" si="9"/>
        <v>0.50138888888888899</v>
      </c>
      <c r="N15" s="346" t="s">
        <v>92</v>
      </c>
      <c r="O15" s="351"/>
      <c r="P15" s="362">
        <f>P14+$B15</f>
        <v>0.54791666666666661</v>
      </c>
      <c r="Q15" s="351"/>
      <c r="R15" s="362">
        <f t="shared" si="18"/>
        <v>0.58819444444444435</v>
      </c>
      <c r="S15" s="345">
        <f t="shared" si="18"/>
        <v>0.62986111111111098</v>
      </c>
      <c r="T15" s="346">
        <f t="shared" si="18"/>
        <v>0.64374999999999993</v>
      </c>
      <c r="U15" s="345">
        <f t="shared" si="18"/>
        <v>0.67152777777777761</v>
      </c>
      <c r="V15" s="345">
        <f t="shared" si="18"/>
        <v>0.71319444444444424</v>
      </c>
      <c r="W15" s="345">
        <f t="shared" si="18"/>
        <v>0.75486111111111087</v>
      </c>
      <c r="X15" s="362">
        <f t="shared" si="18"/>
        <v>0.7965277777777775</v>
      </c>
      <c r="Y15" s="458">
        <f t="shared" si="18"/>
        <v>0.83819444444444446</v>
      </c>
      <c r="Z15" s="353"/>
      <c r="AA15" s="353"/>
      <c r="AB15" s="353"/>
      <c r="AC15" s="354"/>
      <c r="AD15" s="26"/>
      <c r="AE15" s="211">
        <f t="shared" si="19"/>
        <v>0.3347222222222222</v>
      </c>
      <c r="AF15" s="211">
        <f t="shared" si="19"/>
        <v>0.37638888888888888</v>
      </c>
      <c r="AG15" s="414">
        <f t="shared" si="19"/>
        <v>0.41805555555555557</v>
      </c>
      <c r="AH15" s="211">
        <f t="shared" si="19"/>
        <v>0.45972222222222225</v>
      </c>
      <c r="AI15" s="211">
        <f t="shared" si="19"/>
        <v>0.50138888888888899</v>
      </c>
      <c r="AJ15" s="211">
        <f t="shared" si="19"/>
        <v>0.54652777777777772</v>
      </c>
      <c r="AK15" s="211">
        <f t="shared" si="19"/>
        <v>0.58819444444444435</v>
      </c>
      <c r="AL15" s="388"/>
      <c r="AM15" s="388"/>
      <c r="AN15" s="388"/>
      <c r="AO15" s="388"/>
      <c r="AP15" s="388"/>
      <c r="AQ15" s="388"/>
      <c r="AR15" s="388"/>
      <c r="AS15" s="388"/>
      <c r="AT15" s="388"/>
      <c r="AU15" s="354"/>
      <c r="AV15" s="388"/>
      <c r="AW15" s="388"/>
      <c r="AX15" s="388"/>
      <c r="AY15" s="388"/>
      <c r="AZ15" s="388"/>
      <c r="BA15" s="388"/>
      <c r="BB15" s="388"/>
      <c r="BC15" s="388"/>
      <c r="BD15" s="388"/>
      <c r="BE15" s="388"/>
      <c r="BF15" s="388"/>
      <c r="BG15" s="388"/>
      <c r="BH15" s="388"/>
      <c r="BI15" s="388"/>
      <c r="BJ15" s="388"/>
      <c r="BK15" s="354"/>
      <c r="BL15" s="403"/>
      <c r="BM15" s="403"/>
      <c r="BN15" s="403"/>
      <c r="BO15" s="403"/>
    </row>
    <row r="16" spans="1:67" x14ac:dyDescent="0.25">
      <c r="A16" s="2" t="s">
        <v>12</v>
      </c>
      <c r="B16" s="11"/>
      <c r="C16" s="345"/>
      <c r="D16" s="362" t="s">
        <v>92</v>
      </c>
      <c r="E16" s="351"/>
      <c r="F16" s="366" t="s">
        <v>92</v>
      </c>
      <c r="G16" s="345" t="s">
        <v>92</v>
      </c>
      <c r="H16" s="351"/>
      <c r="I16" s="345" t="s">
        <v>92</v>
      </c>
      <c r="J16" s="345" t="s">
        <v>92</v>
      </c>
      <c r="K16" s="345" t="s">
        <v>92</v>
      </c>
      <c r="L16" s="367">
        <v>0.4861111111111111</v>
      </c>
      <c r="M16" s="362" t="s">
        <v>92</v>
      </c>
      <c r="N16" s="346" t="s">
        <v>92</v>
      </c>
      <c r="O16" s="367">
        <v>0.51944444444444449</v>
      </c>
      <c r="P16" s="362" t="s">
        <v>92</v>
      </c>
      <c r="Q16" s="351"/>
      <c r="R16" s="362" t="s">
        <v>92</v>
      </c>
      <c r="S16" s="345" t="s">
        <v>92</v>
      </c>
      <c r="T16" s="346" t="s">
        <v>92</v>
      </c>
      <c r="U16" s="345" t="s">
        <v>92</v>
      </c>
      <c r="V16" s="345" t="s">
        <v>92</v>
      </c>
      <c r="W16" s="345" t="s">
        <v>92</v>
      </c>
      <c r="X16" s="362" t="s">
        <v>92</v>
      </c>
      <c r="Y16" s="458" t="s">
        <v>92</v>
      </c>
      <c r="Z16" s="353"/>
      <c r="AA16" s="353"/>
      <c r="AB16" s="353"/>
      <c r="AC16" s="354"/>
      <c r="AD16" s="26"/>
      <c r="AE16" s="211" t="s">
        <v>92</v>
      </c>
      <c r="AF16" s="211" t="s">
        <v>92</v>
      </c>
      <c r="AG16" s="414" t="s">
        <v>92</v>
      </c>
      <c r="AH16" s="211" t="s">
        <v>92</v>
      </c>
      <c r="AI16" s="211" t="s">
        <v>92</v>
      </c>
      <c r="AJ16" s="211" t="s">
        <v>92</v>
      </c>
      <c r="AK16" s="211" t="s">
        <v>92</v>
      </c>
      <c r="AL16" s="388"/>
      <c r="AM16" s="388"/>
      <c r="AN16" s="388"/>
      <c r="AO16" s="388"/>
      <c r="AP16" s="388"/>
      <c r="AQ16" s="388"/>
      <c r="AR16" s="388"/>
      <c r="AS16" s="388"/>
      <c r="AT16" s="388"/>
      <c r="AU16" s="354"/>
      <c r="AV16" s="388"/>
      <c r="AW16" s="388"/>
      <c r="AX16" s="388"/>
      <c r="AY16" s="388"/>
      <c r="AZ16" s="388"/>
      <c r="BA16" s="388"/>
      <c r="BB16" s="388"/>
      <c r="BC16" s="388"/>
      <c r="BD16" s="388"/>
      <c r="BE16" s="388"/>
      <c r="BF16" s="388"/>
      <c r="BG16" s="388"/>
      <c r="BH16" s="388"/>
      <c r="BI16" s="388"/>
      <c r="BJ16" s="388"/>
      <c r="BK16" s="354"/>
      <c r="BL16" s="403"/>
      <c r="BM16" s="403"/>
      <c r="BN16" s="403"/>
      <c r="BO16" s="403"/>
    </row>
    <row r="17" spans="1:67" x14ac:dyDescent="0.25">
      <c r="A17" s="2" t="s">
        <v>13</v>
      </c>
      <c r="B17" s="11"/>
      <c r="C17" s="345"/>
      <c r="D17" s="362" t="s">
        <v>92</v>
      </c>
      <c r="E17" s="351"/>
      <c r="F17" s="366" t="s">
        <v>92</v>
      </c>
      <c r="G17" s="345" t="s">
        <v>92</v>
      </c>
      <c r="H17" s="351"/>
      <c r="I17" s="345" t="s">
        <v>92</v>
      </c>
      <c r="J17" s="345" t="s">
        <v>92</v>
      </c>
      <c r="K17" s="345" t="s">
        <v>92</v>
      </c>
      <c r="L17" s="346">
        <f>L16+2/1440</f>
        <v>0.48749999999999999</v>
      </c>
      <c r="M17" s="362" t="s">
        <v>92</v>
      </c>
      <c r="N17" s="346" t="s">
        <v>92</v>
      </c>
      <c r="O17" s="346">
        <f>O16+2/1440</f>
        <v>0.52083333333333337</v>
      </c>
      <c r="P17" s="362" t="s">
        <v>92</v>
      </c>
      <c r="Q17" s="351"/>
      <c r="R17" s="362" t="s">
        <v>92</v>
      </c>
      <c r="S17" s="345" t="s">
        <v>92</v>
      </c>
      <c r="T17" s="346" t="s">
        <v>92</v>
      </c>
      <c r="U17" s="345" t="s">
        <v>92</v>
      </c>
      <c r="V17" s="345" t="s">
        <v>92</v>
      </c>
      <c r="W17" s="345" t="s">
        <v>92</v>
      </c>
      <c r="X17" s="362" t="s">
        <v>92</v>
      </c>
      <c r="Y17" s="458" t="s">
        <v>92</v>
      </c>
      <c r="Z17" s="353"/>
      <c r="AA17" s="353"/>
      <c r="AB17" s="353"/>
      <c r="AC17" s="354"/>
      <c r="AD17" s="26"/>
      <c r="AE17" s="211" t="s">
        <v>92</v>
      </c>
      <c r="AF17" s="211" t="s">
        <v>92</v>
      </c>
      <c r="AG17" s="414" t="s">
        <v>92</v>
      </c>
      <c r="AH17" s="211" t="s">
        <v>92</v>
      </c>
      <c r="AI17" s="211" t="s">
        <v>92</v>
      </c>
      <c r="AJ17" s="211" t="s">
        <v>92</v>
      </c>
      <c r="AK17" s="211" t="s">
        <v>92</v>
      </c>
      <c r="AL17" s="388"/>
      <c r="AM17" s="388"/>
      <c r="AN17" s="388"/>
      <c r="AO17" s="388"/>
      <c r="AP17" s="388"/>
      <c r="AQ17" s="388"/>
      <c r="AR17" s="388"/>
      <c r="AS17" s="388"/>
      <c r="AT17" s="388"/>
      <c r="AU17" s="354"/>
      <c r="AV17" s="388"/>
      <c r="AW17" s="388"/>
      <c r="AX17" s="388"/>
      <c r="AY17" s="388"/>
      <c r="AZ17" s="388"/>
      <c r="BA17" s="388"/>
      <c r="BB17" s="388"/>
      <c r="BC17" s="388"/>
      <c r="BD17" s="388"/>
      <c r="BE17" s="388"/>
      <c r="BF17" s="388"/>
      <c r="BG17" s="388"/>
      <c r="BH17" s="388"/>
      <c r="BI17" s="388"/>
      <c r="BJ17" s="388"/>
      <c r="BK17" s="354"/>
      <c r="BL17" s="403"/>
      <c r="BM17" s="403"/>
      <c r="BN17" s="403"/>
      <c r="BO17" s="403"/>
    </row>
    <row r="18" spans="1:67" x14ac:dyDescent="0.25">
      <c r="A18" s="2" t="s">
        <v>14</v>
      </c>
      <c r="B18" s="11">
        <v>2.0833333333333333E-3</v>
      </c>
      <c r="C18" s="345"/>
      <c r="D18" s="362">
        <f>D15+$B18</f>
        <v>0.25069444444444439</v>
      </c>
      <c r="E18" s="351"/>
      <c r="F18" s="366">
        <f>F15+$B18</f>
        <v>0.29513888888888884</v>
      </c>
      <c r="G18" s="345">
        <f>G15+$B18</f>
        <v>0.33680555555555552</v>
      </c>
      <c r="H18" s="351"/>
      <c r="I18" s="345">
        <f>I15+$B18</f>
        <v>0.37847222222222221</v>
      </c>
      <c r="J18" s="345">
        <f>J15+$B18</f>
        <v>0.4201388888888889</v>
      </c>
      <c r="K18" s="345">
        <f>K15+$B18</f>
        <v>0.46180555555555558</v>
      </c>
      <c r="L18" s="346">
        <f>L17+4/1440</f>
        <v>0.49027777777777776</v>
      </c>
      <c r="M18" s="362">
        <f>M15+$B18</f>
        <v>0.50347222222222232</v>
      </c>
      <c r="N18" s="346">
        <f>N12+4/1440</f>
        <v>0.51666666666666672</v>
      </c>
      <c r="O18" s="346">
        <f>O17+4/1440</f>
        <v>0.52361111111111114</v>
      </c>
      <c r="P18" s="362">
        <f>P15+$B18</f>
        <v>0.54999999999999993</v>
      </c>
      <c r="Q18" s="351"/>
      <c r="R18" s="362">
        <f t="shared" ref="R18:Y18" si="20">R15+$B18</f>
        <v>0.59027777777777768</v>
      </c>
      <c r="S18" s="345">
        <f t="shared" si="20"/>
        <v>0.63194444444444431</v>
      </c>
      <c r="T18" s="346">
        <f t="shared" si="20"/>
        <v>0.64583333333333326</v>
      </c>
      <c r="U18" s="345">
        <f t="shared" si="20"/>
        <v>0.67361111111111094</v>
      </c>
      <c r="V18" s="345">
        <f t="shared" si="20"/>
        <v>0.71527777777777757</v>
      </c>
      <c r="W18" s="345">
        <f t="shared" si="20"/>
        <v>0.7569444444444442</v>
      </c>
      <c r="X18" s="362">
        <f t="shared" si="20"/>
        <v>0.79861111111111083</v>
      </c>
      <c r="Y18" s="458">
        <f t="shared" si="20"/>
        <v>0.84027777777777779</v>
      </c>
      <c r="Z18" s="353"/>
      <c r="AA18" s="353"/>
      <c r="AB18" s="353"/>
      <c r="AC18" s="354"/>
      <c r="AD18" s="26"/>
      <c r="AE18" s="211">
        <f t="shared" ref="AE18:AK18" si="21">AE15+$B18</f>
        <v>0.33680555555555552</v>
      </c>
      <c r="AF18" s="211">
        <f t="shared" si="21"/>
        <v>0.37847222222222221</v>
      </c>
      <c r="AG18" s="414">
        <f t="shared" si="21"/>
        <v>0.4201388888888889</v>
      </c>
      <c r="AH18" s="211">
        <f t="shared" si="21"/>
        <v>0.46180555555555558</v>
      </c>
      <c r="AI18" s="211">
        <f t="shared" si="21"/>
        <v>0.50347222222222232</v>
      </c>
      <c r="AJ18" s="211">
        <f t="shared" si="21"/>
        <v>0.54861111111111105</v>
      </c>
      <c r="AK18" s="211">
        <f t="shared" si="21"/>
        <v>0.59027777777777768</v>
      </c>
      <c r="AL18" s="388"/>
      <c r="AM18" s="388"/>
      <c r="AN18" s="388"/>
      <c r="AO18" s="388"/>
      <c r="AP18" s="388"/>
      <c r="AQ18" s="388"/>
      <c r="AR18" s="388"/>
      <c r="AS18" s="388"/>
      <c r="AT18" s="388"/>
      <c r="AU18" s="354"/>
      <c r="AV18" s="388"/>
      <c r="AW18" s="388"/>
      <c r="AX18" s="388"/>
      <c r="AY18" s="388"/>
      <c r="AZ18" s="388"/>
      <c r="BA18" s="388"/>
      <c r="BB18" s="388"/>
      <c r="BC18" s="388"/>
      <c r="BD18" s="388"/>
      <c r="BE18" s="388"/>
      <c r="BF18" s="388"/>
      <c r="BG18" s="388"/>
      <c r="BH18" s="388"/>
      <c r="BI18" s="388"/>
      <c r="BJ18" s="388"/>
      <c r="BK18" s="354"/>
      <c r="BL18" s="403"/>
      <c r="BM18" s="403"/>
      <c r="BN18" s="403"/>
      <c r="BO18" s="403"/>
    </row>
    <row r="19" spans="1:67" s="48" customFormat="1" ht="12.75" customHeight="1" x14ac:dyDescent="0.2">
      <c r="A19" s="42" t="s">
        <v>15</v>
      </c>
      <c r="B19" s="43"/>
      <c r="C19" s="62"/>
      <c r="D19" s="62">
        <v>0.27430555555555552</v>
      </c>
      <c r="F19" s="62">
        <v>0.31597222222222199</v>
      </c>
      <c r="G19" s="62">
        <v>0.35763888888888901</v>
      </c>
      <c r="I19" s="62">
        <v>0.39930555555555602</v>
      </c>
      <c r="J19" s="62">
        <v>0.44097222222222199</v>
      </c>
      <c r="K19" s="62">
        <v>0.48263888888888901</v>
      </c>
      <c r="L19" s="101">
        <v>0.50347222222222221</v>
      </c>
      <c r="M19" s="62">
        <v>0.52430555555555602</v>
      </c>
      <c r="N19" s="62">
        <v>0.52430555555555558</v>
      </c>
      <c r="O19" s="102">
        <v>0.53125</v>
      </c>
      <c r="P19" s="62">
        <v>0.56597222222222199</v>
      </c>
      <c r="Q19" s="62"/>
      <c r="R19" s="62">
        <v>0.60763888888888895</v>
      </c>
      <c r="S19" s="75">
        <v>0.64930555555555602</v>
      </c>
      <c r="T19" s="96"/>
      <c r="U19" s="62">
        <v>0.69097222222222199</v>
      </c>
      <c r="V19" s="62">
        <v>0.73263888888888895</v>
      </c>
      <c r="W19" s="62">
        <v>0.77430555555555602</v>
      </c>
      <c r="X19" s="62">
        <v>0.81597222222222199</v>
      </c>
      <c r="Y19" s="62">
        <v>0.85763888888888895</v>
      </c>
      <c r="Z19" s="62">
        <v>0.89930555555555602</v>
      </c>
      <c r="AA19" s="62">
        <v>0.94097222222222199</v>
      </c>
      <c r="AB19" s="62">
        <v>0.98263888888888895</v>
      </c>
      <c r="AC19" s="90">
        <v>3.472222222222222E-3</v>
      </c>
      <c r="AD19" s="66"/>
      <c r="AE19" s="62">
        <v>0.3576388888888889</v>
      </c>
      <c r="AF19" s="62">
        <v>0.39930555555555602</v>
      </c>
      <c r="AG19" s="62">
        <v>0.44097222222222199</v>
      </c>
      <c r="AH19" s="62">
        <v>0.48263888888888901</v>
      </c>
      <c r="AI19" s="62">
        <v>0.52430555555555602</v>
      </c>
      <c r="AJ19" s="62">
        <v>0.56597222222222199</v>
      </c>
      <c r="AK19" s="62">
        <v>0.60763888888888895</v>
      </c>
      <c r="AL19" s="62">
        <v>0.64930555555555602</v>
      </c>
      <c r="AM19" s="62">
        <v>0.69097222222222199</v>
      </c>
      <c r="AN19" s="62">
        <v>0.73263888888888895</v>
      </c>
      <c r="AO19" s="62">
        <v>0.77430555555555602</v>
      </c>
      <c r="AP19" s="62">
        <v>0.81597222222222199</v>
      </c>
      <c r="AQ19" s="62">
        <v>0.85763888888888884</v>
      </c>
      <c r="AR19" s="62">
        <v>0.89930555555555547</v>
      </c>
      <c r="AS19" s="62">
        <v>0.94097222222222221</v>
      </c>
      <c r="AT19" s="62">
        <v>0.98263888888888884</v>
      </c>
      <c r="AU19" s="164"/>
      <c r="AV19" s="62">
        <v>0.3576388888888889</v>
      </c>
      <c r="AW19" s="62">
        <v>0.39930555555555602</v>
      </c>
      <c r="AX19" s="62">
        <v>0.44097222222222199</v>
      </c>
      <c r="AY19" s="62">
        <v>0.48263888888888901</v>
      </c>
      <c r="AZ19" s="62">
        <v>0.52430555555555602</v>
      </c>
      <c r="BA19" s="62">
        <v>0.56597222222222199</v>
      </c>
      <c r="BB19" s="62">
        <v>0.60763888888888895</v>
      </c>
      <c r="BC19" s="62">
        <v>0.64930555555555602</v>
      </c>
      <c r="BD19" s="62">
        <v>0.69097222222222199</v>
      </c>
      <c r="BE19" s="62">
        <v>0.73263888888888895</v>
      </c>
      <c r="BF19" s="62">
        <v>0.77430555555555602</v>
      </c>
      <c r="BG19" s="62">
        <v>0.81597222222222199</v>
      </c>
      <c r="BH19" s="62">
        <v>0.85763888888888884</v>
      </c>
      <c r="BI19" s="62">
        <v>0.89930555555555547</v>
      </c>
      <c r="BJ19" s="62">
        <v>0.98263888888888884</v>
      </c>
      <c r="BK19" s="164">
        <v>0.98263888888888884</v>
      </c>
      <c r="BL19" s="449"/>
      <c r="BM19" s="449"/>
      <c r="BN19" s="449"/>
      <c r="BO19" s="449"/>
    </row>
    <row r="20" spans="1:67" s="53" customFormat="1" ht="12.75" customHeight="1" x14ac:dyDescent="0.2">
      <c r="A20" s="49" t="s">
        <v>132</v>
      </c>
      <c r="B20" s="50"/>
      <c r="C20" s="368"/>
      <c r="D20" s="368">
        <v>0.26250000000000001</v>
      </c>
      <c r="E20" s="369"/>
      <c r="F20" s="368">
        <v>0.30416666666666664</v>
      </c>
      <c r="G20" s="368">
        <f>F20+"1:00"</f>
        <v>0.34583333333333333</v>
      </c>
      <c r="H20" s="369"/>
      <c r="I20" s="368">
        <f>G20+"1:00"</f>
        <v>0.38750000000000001</v>
      </c>
      <c r="J20" s="368">
        <f t="shared" ref="J20:K21" si="22">I20+"1:00"</f>
        <v>0.4291666666666667</v>
      </c>
      <c r="K20" s="368">
        <f t="shared" si="22"/>
        <v>0.47083333333333338</v>
      </c>
      <c r="L20" s="369"/>
      <c r="M20" s="368">
        <f>K20+"1:00"</f>
        <v>0.51250000000000007</v>
      </c>
      <c r="N20" s="368"/>
      <c r="O20" s="369"/>
      <c r="P20" s="368">
        <f>M20+"1:00"</f>
        <v>0.5541666666666667</v>
      </c>
      <c r="Q20" s="368"/>
      <c r="R20" s="368">
        <f>P20+"1:00"</f>
        <v>0.59583333333333333</v>
      </c>
      <c r="S20" s="368">
        <f t="shared" ref="S20" si="23">R20+"1:00"</f>
        <v>0.63749999999999996</v>
      </c>
      <c r="T20" s="369"/>
      <c r="U20" s="368">
        <f>S20+"1:00"</f>
        <v>0.67916666666666659</v>
      </c>
      <c r="V20" s="368">
        <f t="shared" ref="V20:AB20" si="24">U20+"1:00"</f>
        <v>0.72083333333333321</v>
      </c>
      <c r="W20" s="368">
        <f t="shared" si="24"/>
        <v>0.76249999999999984</v>
      </c>
      <c r="X20" s="368">
        <f t="shared" si="24"/>
        <v>0.80416666666666647</v>
      </c>
      <c r="Y20" s="368">
        <f t="shared" si="24"/>
        <v>0.8458333333333331</v>
      </c>
      <c r="Z20" s="368">
        <f t="shared" si="24"/>
        <v>0.88749999999999973</v>
      </c>
      <c r="AA20" s="368">
        <f t="shared" si="24"/>
        <v>0.92916666666666636</v>
      </c>
      <c r="AB20" s="368">
        <f t="shared" si="24"/>
        <v>0.97083333333333299</v>
      </c>
      <c r="AC20" s="91"/>
      <c r="AD20" s="218"/>
      <c r="AE20" s="214">
        <v>0.34583333333333299</v>
      </c>
      <c r="AF20" s="214">
        <v>0.38750000000000001</v>
      </c>
      <c r="AG20" s="214">
        <v>0.42916666666666697</v>
      </c>
      <c r="AH20" s="214">
        <v>0.47083333333333299</v>
      </c>
      <c r="AI20" s="214">
        <v>0.51249999999999996</v>
      </c>
      <c r="AJ20" s="214">
        <v>0.55416666666666703</v>
      </c>
      <c r="AK20" s="214">
        <v>0.59583333333333299</v>
      </c>
      <c r="AL20" s="214">
        <v>0.63749999999999996</v>
      </c>
      <c r="AM20" s="214">
        <v>0.67916666666666703</v>
      </c>
      <c r="AN20" s="214">
        <v>0.72083333333333299</v>
      </c>
      <c r="AO20" s="214">
        <v>0.76249999999999996</v>
      </c>
      <c r="AP20" s="214">
        <v>0.80416666666666703</v>
      </c>
      <c r="AQ20" s="214">
        <v>0.84583333333333333</v>
      </c>
      <c r="AR20" s="214">
        <v>0.88750000000000007</v>
      </c>
      <c r="AS20" s="214">
        <v>0.9291666666666667</v>
      </c>
      <c r="AT20" s="214">
        <v>0.97083333333333333</v>
      </c>
      <c r="AU20" s="94"/>
      <c r="AV20" s="214">
        <v>0.34583333333333299</v>
      </c>
      <c r="AW20" s="214">
        <v>0.38750000000000001</v>
      </c>
      <c r="AX20" s="214">
        <v>0.42916666666666597</v>
      </c>
      <c r="AY20" s="214">
        <v>0.47083333333333299</v>
      </c>
      <c r="AZ20" s="214">
        <v>0.51249999999999996</v>
      </c>
      <c r="BA20" s="214">
        <v>0.55416666666666603</v>
      </c>
      <c r="BB20" s="214">
        <v>0.59583333333333299</v>
      </c>
      <c r="BC20" s="214">
        <v>0.63749999999999996</v>
      </c>
      <c r="BD20" s="214">
        <v>0.67916666666666603</v>
      </c>
      <c r="BE20" s="214">
        <v>0.72083333333333299</v>
      </c>
      <c r="BF20" s="214">
        <v>0.76249999999999996</v>
      </c>
      <c r="BG20" s="214">
        <v>0.80416666666666603</v>
      </c>
      <c r="BH20" s="214">
        <v>0.84583333333333333</v>
      </c>
      <c r="BI20" s="214">
        <v>0.88750000000000007</v>
      </c>
      <c r="BJ20" s="214">
        <v>0.97083333333333333</v>
      </c>
      <c r="BK20" s="94">
        <v>0.97083333333333333</v>
      </c>
      <c r="BL20" s="450"/>
      <c r="BM20" s="450"/>
      <c r="BN20" s="450"/>
      <c r="BO20" s="450"/>
    </row>
    <row r="21" spans="1:67" s="60" customFormat="1" ht="12.75" customHeight="1" x14ac:dyDescent="0.2">
      <c r="A21" s="54" t="s">
        <v>16</v>
      </c>
      <c r="B21" s="55"/>
      <c r="C21" s="56"/>
      <c r="D21" s="67">
        <v>0.26597222222222222</v>
      </c>
      <c r="F21" s="56">
        <v>0.30138888888888887</v>
      </c>
      <c r="G21" s="56">
        <f>F21+"1:00"</f>
        <v>0.34305555555555556</v>
      </c>
      <c r="I21" s="56">
        <f>G21+"1:00"</f>
        <v>0.38472222222222224</v>
      </c>
      <c r="J21" s="56">
        <f t="shared" si="22"/>
        <v>0.42638888888888893</v>
      </c>
      <c r="K21" s="56">
        <f t="shared" si="22"/>
        <v>0.46805555555555561</v>
      </c>
      <c r="L21" s="85">
        <v>0.49513888888888885</v>
      </c>
      <c r="M21" s="56">
        <f>K21+"1:00"</f>
        <v>0.5097222222222223</v>
      </c>
      <c r="N21" s="67">
        <v>0.53680555555555554</v>
      </c>
      <c r="O21" s="67">
        <v>0.53680555555555554</v>
      </c>
      <c r="P21" s="57">
        <v>0.55277777777777704</v>
      </c>
      <c r="Q21" s="57"/>
      <c r="R21" s="57">
        <v>0.594444444444444</v>
      </c>
      <c r="S21" s="57">
        <v>0.63611111111111096</v>
      </c>
      <c r="T21" s="85">
        <v>0.66180555555555554</v>
      </c>
      <c r="U21" s="57">
        <v>0.67777777777777803</v>
      </c>
      <c r="V21" s="57">
        <v>0.71805555555555556</v>
      </c>
      <c r="W21" s="57">
        <v>0.76111111111111107</v>
      </c>
      <c r="X21" s="57">
        <v>0.80277777777777803</v>
      </c>
      <c r="Y21" s="57">
        <v>0.844444444444444</v>
      </c>
      <c r="Z21" s="67">
        <v>0.89097222222222217</v>
      </c>
      <c r="AA21" s="67">
        <v>0.93263888888888902</v>
      </c>
      <c r="AB21" s="67">
        <v>0.97430555555555598</v>
      </c>
      <c r="AC21" s="92">
        <v>9.7222222222222224E-3</v>
      </c>
      <c r="AD21" s="68"/>
      <c r="AE21" s="57">
        <v>0.3444444444444445</v>
      </c>
      <c r="AF21" s="57">
        <v>0.38611111111111102</v>
      </c>
      <c r="AG21" s="57">
        <v>0.42777777777777798</v>
      </c>
      <c r="AH21" s="57">
        <v>0.469444444444444</v>
      </c>
      <c r="AI21" s="57">
        <v>0.51111111111111096</v>
      </c>
      <c r="AJ21" s="57">
        <v>0.55277777777777704</v>
      </c>
      <c r="AK21" s="57">
        <v>0.594444444444444</v>
      </c>
      <c r="AL21" s="57">
        <v>0.63611111111111096</v>
      </c>
      <c r="AM21" s="57">
        <v>0.67777777777777803</v>
      </c>
      <c r="AN21" s="57">
        <v>0.719444444444444</v>
      </c>
      <c r="AO21" s="57">
        <v>0.76111111111111096</v>
      </c>
      <c r="AP21" s="57">
        <v>0.80277777777777803</v>
      </c>
      <c r="AQ21" s="57">
        <v>0.84444444444444444</v>
      </c>
      <c r="AR21" s="57">
        <v>0.88611111111111107</v>
      </c>
      <c r="AS21" s="57">
        <v>0.9277777777777777</v>
      </c>
      <c r="AT21" s="57">
        <v>0.97430555555555554</v>
      </c>
      <c r="AU21" s="168"/>
      <c r="AV21" s="56">
        <v>0.3430555555555555</v>
      </c>
      <c r="AW21" s="56">
        <v>0.38472222222222219</v>
      </c>
      <c r="AX21" s="56">
        <v>0.42638888888888898</v>
      </c>
      <c r="AY21" s="56">
        <v>0.468055555555556</v>
      </c>
      <c r="AZ21" s="56">
        <v>0.50972222222222197</v>
      </c>
      <c r="BA21" s="56">
        <v>0.55138888888888904</v>
      </c>
      <c r="BB21" s="56">
        <v>0.593055555555556</v>
      </c>
      <c r="BC21" s="56">
        <v>0.63472222222222197</v>
      </c>
      <c r="BD21" s="56">
        <v>0.67638888888888904</v>
      </c>
      <c r="BE21" s="56">
        <v>0.718055555555555</v>
      </c>
      <c r="BF21" s="56">
        <v>0.75972222222222197</v>
      </c>
      <c r="BG21" s="56">
        <v>0.80138888888888904</v>
      </c>
      <c r="BH21" s="56">
        <v>0.84305555555555556</v>
      </c>
      <c r="BI21" s="56">
        <v>0.8847222222222223</v>
      </c>
      <c r="BJ21" s="56">
        <v>0.96805555555555556</v>
      </c>
      <c r="BK21" s="92">
        <v>0.96805555555555556</v>
      </c>
      <c r="BL21" s="451"/>
      <c r="BM21" s="451"/>
      <c r="BN21" s="451"/>
      <c r="BO21" s="451"/>
    </row>
    <row r="22" spans="1:67" s="53" customFormat="1" ht="12.75" customHeight="1" x14ac:dyDescent="0.2">
      <c r="A22" s="61" t="s">
        <v>17</v>
      </c>
      <c r="B22" s="50"/>
      <c r="C22" s="69"/>
      <c r="D22" s="370">
        <v>0.2590277777777778</v>
      </c>
      <c r="E22" s="371">
        <v>0.26597222222222222</v>
      </c>
      <c r="F22" s="370">
        <v>0.30069444444444399</v>
      </c>
      <c r="G22" s="370">
        <v>0.34236111111111101</v>
      </c>
      <c r="H22" s="369"/>
      <c r="I22" s="370">
        <v>0.38402777777777802</v>
      </c>
      <c r="J22" s="370">
        <v>0.42569444444444399</v>
      </c>
      <c r="K22" s="370">
        <v>0.46736111111111101</v>
      </c>
      <c r="L22" s="371">
        <v>0.47430555555555554</v>
      </c>
      <c r="M22" s="370">
        <v>0.50902777777777797</v>
      </c>
      <c r="N22" s="370"/>
      <c r="O22" s="371">
        <v>0.51597222222222217</v>
      </c>
      <c r="P22" s="370">
        <v>0.55069444444444404</v>
      </c>
      <c r="Q22" s="365">
        <v>0.55763888888888891</v>
      </c>
      <c r="R22" s="370">
        <v>0.59236111111111101</v>
      </c>
      <c r="S22" s="370">
        <v>0.63402777777777797</v>
      </c>
      <c r="T22" s="369"/>
      <c r="U22" s="370">
        <v>0.67569444444444404</v>
      </c>
      <c r="V22" s="370">
        <v>0.71736111111111101</v>
      </c>
      <c r="W22" s="370">
        <v>0.75902777777777797</v>
      </c>
      <c r="X22" s="370">
        <v>0.80069444444444404</v>
      </c>
      <c r="Y22" s="370">
        <v>0.84236111111111101</v>
      </c>
      <c r="Z22" s="370">
        <v>0.88402777777777797</v>
      </c>
      <c r="AA22" s="370">
        <v>0.92569444444444404</v>
      </c>
      <c r="AB22" s="370">
        <v>0.96736111111111101</v>
      </c>
      <c r="AC22" s="93">
        <v>1.0090277777777801</v>
      </c>
      <c r="AD22" s="219">
        <v>0.30069444444444443</v>
      </c>
      <c r="AE22" s="215">
        <v>0.34236111111111112</v>
      </c>
      <c r="AF22" s="215">
        <v>0.38402777777777802</v>
      </c>
      <c r="AG22" s="215">
        <v>0.42569444444444399</v>
      </c>
      <c r="AH22" s="215">
        <v>0.46736111111111101</v>
      </c>
      <c r="AI22" s="215">
        <v>0.50902777777777797</v>
      </c>
      <c r="AJ22" s="215">
        <v>0.55069444444444404</v>
      </c>
      <c r="AK22" s="215">
        <v>0.59236111111111101</v>
      </c>
      <c r="AL22" s="215">
        <v>0.63402777777777797</v>
      </c>
      <c r="AM22" s="215">
        <v>0.67569444444444404</v>
      </c>
      <c r="AN22" s="215">
        <v>0.71736111111111101</v>
      </c>
      <c r="AO22" s="215">
        <v>0.75902777777777797</v>
      </c>
      <c r="AP22" s="215">
        <v>0.80069444444444404</v>
      </c>
      <c r="AQ22" s="215">
        <v>0.84236111111111101</v>
      </c>
      <c r="AR22" s="215">
        <v>0.88402777777777775</v>
      </c>
      <c r="AS22" s="215">
        <v>0.92569444444444438</v>
      </c>
      <c r="AT22" s="215">
        <v>0.96736111111111101</v>
      </c>
      <c r="AU22" s="93"/>
      <c r="AV22" s="44">
        <v>0.34236111111111112</v>
      </c>
      <c r="AW22" s="215">
        <v>0.38402777777777802</v>
      </c>
      <c r="AX22" s="215">
        <v>0.42569444444444399</v>
      </c>
      <c r="AY22" s="215">
        <v>0.46736111111111101</v>
      </c>
      <c r="AZ22" s="215">
        <v>0.50902777777777797</v>
      </c>
      <c r="BA22" s="215">
        <v>0.55069444444444404</v>
      </c>
      <c r="BB22" s="215">
        <v>0.59236111111111101</v>
      </c>
      <c r="BC22" s="215">
        <v>0.63402777777777797</v>
      </c>
      <c r="BD22" s="215">
        <v>0.67569444444444404</v>
      </c>
      <c r="BE22" s="215">
        <v>0.71736111111111101</v>
      </c>
      <c r="BF22" s="215">
        <v>0.75902777777777797</v>
      </c>
      <c r="BG22" s="215">
        <v>0.80069444444444404</v>
      </c>
      <c r="BH22" s="215">
        <v>0.84236111111111101</v>
      </c>
      <c r="BI22" s="215">
        <v>0.88402777777777775</v>
      </c>
      <c r="BJ22" s="215">
        <v>0.96736111111111101</v>
      </c>
      <c r="BK22" s="93">
        <v>0.96736111111111101</v>
      </c>
      <c r="BL22" s="450"/>
      <c r="BM22" s="450"/>
      <c r="BN22" s="450"/>
      <c r="BO22" s="450"/>
    </row>
    <row r="23" spans="1:67" s="53" customFormat="1" ht="12.75" customHeight="1" x14ac:dyDescent="0.2">
      <c r="A23" s="49" t="s">
        <v>133</v>
      </c>
      <c r="B23" s="50"/>
      <c r="C23" s="368">
        <v>0.2076388888888889</v>
      </c>
      <c r="D23" s="368">
        <v>0.25208333333333333</v>
      </c>
      <c r="E23" s="368"/>
      <c r="F23" s="368">
        <v>0.2986111111111111</v>
      </c>
      <c r="G23" s="368">
        <f>F23+"1:00"</f>
        <v>0.34027777777777779</v>
      </c>
      <c r="H23" s="369"/>
      <c r="I23" s="368">
        <f>G23+"1:00"</f>
        <v>0.38194444444444448</v>
      </c>
      <c r="J23" s="368">
        <v>0.42083333333333334</v>
      </c>
      <c r="K23" s="368">
        <v>0.46527777777777773</v>
      </c>
      <c r="L23" s="372">
        <v>0.4861111111111111</v>
      </c>
      <c r="M23" s="368">
        <f>K23+"1:00"</f>
        <v>0.50694444444444442</v>
      </c>
      <c r="N23" s="368"/>
      <c r="O23" s="369"/>
      <c r="P23" s="368">
        <f>M23+"1:00"</f>
        <v>0.54861111111111105</v>
      </c>
      <c r="Q23" s="368">
        <v>0.56944444444444442</v>
      </c>
      <c r="R23" s="368">
        <f t="shared" ref="R23" si="25">P23+"1:00"</f>
        <v>0.59027777777777768</v>
      </c>
      <c r="S23" s="368">
        <f>R23+"1:00"</f>
        <v>0.63194444444444431</v>
      </c>
      <c r="T23" s="369"/>
      <c r="U23" s="368">
        <f>S23+"1:00"</f>
        <v>0.67361111111111094</v>
      </c>
      <c r="V23" s="368">
        <v>0.71527777777777779</v>
      </c>
      <c r="W23" s="368">
        <v>0.75694444444444453</v>
      </c>
      <c r="X23" s="368">
        <v>0.79861111111111105</v>
      </c>
      <c r="Y23" s="368">
        <v>0.84027777777777801</v>
      </c>
      <c r="Z23" s="368"/>
      <c r="AA23" s="368"/>
      <c r="AB23" s="368"/>
      <c r="AC23" s="94">
        <v>0.98611111111111116</v>
      </c>
      <c r="AD23" s="218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9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  <c r="BI23" s="214"/>
      <c r="BJ23" s="214"/>
      <c r="BK23" s="94"/>
      <c r="BL23" s="450"/>
      <c r="BM23" s="450"/>
      <c r="BN23" s="450"/>
      <c r="BO23" s="450"/>
    </row>
    <row r="24" spans="1:67" s="60" customFormat="1" ht="12.75" customHeight="1" x14ac:dyDescent="0.2">
      <c r="A24" s="54" t="s">
        <v>18</v>
      </c>
      <c r="B24" s="55"/>
      <c r="C24" s="67">
        <v>0.21180555555555555</v>
      </c>
      <c r="D24" s="57">
        <v>0.25694444444444448</v>
      </c>
      <c r="E24" s="57"/>
      <c r="F24" s="57">
        <v>0.29930555555555555</v>
      </c>
      <c r="G24" s="57">
        <v>0.34097222222222201</v>
      </c>
      <c r="I24" s="57">
        <v>0.38194444444444442</v>
      </c>
      <c r="J24" s="57">
        <v>0.42361111111111099</v>
      </c>
      <c r="K24" s="57">
        <v>0.46527777777777801</v>
      </c>
      <c r="L24" s="85">
        <v>0.4826388888888889</v>
      </c>
      <c r="M24" s="57">
        <v>0.50694444444444398</v>
      </c>
      <c r="N24" s="57"/>
      <c r="P24" s="57">
        <v>0.54861111111111105</v>
      </c>
      <c r="Q24" s="67" t="s">
        <v>108</v>
      </c>
      <c r="R24" s="57">
        <v>0.59027777777777701</v>
      </c>
      <c r="S24" s="57">
        <v>0.63194444444444398</v>
      </c>
      <c r="U24" s="57">
        <v>0.67361111111111105</v>
      </c>
      <c r="V24" s="57">
        <v>0.71527777777777801</v>
      </c>
      <c r="W24" s="57">
        <v>0.75694444444444398</v>
      </c>
      <c r="X24" s="57">
        <v>0.79861111111111105</v>
      </c>
      <c r="Y24" s="57">
        <v>0.84027777777777801</v>
      </c>
      <c r="Z24" s="57">
        <v>0.8833333333333333</v>
      </c>
      <c r="AA24" s="57">
        <v>0.92500000000000004</v>
      </c>
      <c r="AB24" s="57">
        <v>0.96666666666666701</v>
      </c>
      <c r="AC24" s="95">
        <v>3.472222222222222E-3</v>
      </c>
      <c r="AD24" s="220">
        <v>0.29930555555555555</v>
      </c>
      <c r="AE24" s="57">
        <v>0.34097222222222223</v>
      </c>
      <c r="AF24" s="57">
        <v>0.38194444444444442</v>
      </c>
      <c r="AG24" s="57">
        <v>0.42361111111111099</v>
      </c>
      <c r="AH24" s="57">
        <v>0.46527777777777801</v>
      </c>
      <c r="AI24" s="57">
        <v>0.50694444444444398</v>
      </c>
      <c r="AJ24" s="57">
        <v>0.54861111111111105</v>
      </c>
      <c r="AK24" s="57">
        <v>0.59027777777777701</v>
      </c>
      <c r="AL24" s="57">
        <v>0.63194444444444398</v>
      </c>
      <c r="AM24" s="57">
        <v>0.67361111111111205</v>
      </c>
      <c r="AN24" s="57">
        <v>0.71527777777777901</v>
      </c>
      <c r="AO24" s="57">
        <v>0.75694444444444497</v>
      </c>
      <c r="AP24" s="57">
        <v>0.79861111111111205</v>
      </c>
      <c r="AQ24" s="57">
        <v>0.84166666666666667</v>
      </c>
      <c r="AR24" s="57">
        <v>0.8833333333333333</v>
      </c>
      <c r="AS24" s="57">
        <v>0.92499999999999993</v>
      </c>
      <c r="AT24" s="57">
        <v>0.96666666666666667</v>
      </c>
      <c r="AU24" s="168"/>
      <c r="AV24" s="67">
        <v>0.33680555555555558</v>
      </c>
      <c r="AW24" s="67">
        <v>0.37847222222222227</v>
      </c>
      <c r="AX24" s="67">
        <v>0.42013888888888901</v>
      </c>
      <c r="AY24" s="67">
        <v>0.46180555555555602</v>
      </c>
      <c r="AZ24" s="67">
        <v>0.50347222222222199</v>
      </c>
      <c r="BA24" s="67">
        <v>0.54513888888888895</v>
      </c>
      <c r="BB24" s="67">
        <v>0.58680555555555602</v>
      </c>
      <c r="BC24" s="67">
        <v>0.62847222222222199</v>
      </c>
      <c r="BD24" s="67">
        <v>0.67013888888888895</v>
      </c>
      <c r="BE24" s="67">
        <v>0.71180555555555602</v>
      </c>
      <c r="BF24" s="67">
        <v>0.75347222222222199</v>
      </c>
      <c r="BG24" s="67">
        <v>0.79513888888888895</v>
      </c>
      <c r="BH24" s="67">
        <v>0.83680555555555547</v>
      </c>
      <c r="BI24" s="67">
        <v>0.87847222222222221</v>
      </c>
      <c r="BJ24" s="57"/>
      <c r="BK24" s="168"/>
      <c r="BL24" s="451"/>
      <c r="BM24" s="451"/>
      <c r="BN24" s="451"/>
      <c r="BO24" s="451"/>
    </row>
    <row r="25" spans="1:67" x14ac:dyDescent="0.25">
      <c r="A25" s="2" t="s">
        <v>19</v>
      </c>
      <c r="B25" s="11">
        <v>0</v>
      </c>
      <c r="C25" s="362">
        <v>0.22013888888888888</v>
      </c>
      <c r="D25" s="345">
        <v>0.26180555555555557</v>
      </c>
      <c r="E25" s="346">
        <v>0.27638888888888885</v>
      </c>
      <c r="F25" s="345">
        <v>0.3034722222222222</v>
      </c>
      <c r="G25" s="345">
        <f>F25+"1:00"</f>
        <v>0.34513888888888888</v>
      </c>
      <c r="H25" s="346">
        <v>0.35416666666666669</v>
      </c>
      <c r="I25" s="345">
        <f>G25+"1:00"</f>
        <v>0.38680555555555557</v>
      </c>
      <c r="J25" s="345">
        <f>I25+"1:00"</f>
        <v>0.42847222222222225</v>
      </c>
      <c r="K25" s="345">
        <f>J25+"1:00"</f>
        <v>0.47013888888888894</v>
      </c>
      <c r="L25" s="367">
        <v>0.4909722222222222</v>
      </c>
      <c r="M25" s="366">
        <f>K25+"1:00"</f>
        <v>0.51180555555555562</v>
      </c>
      <c r="N25" s="345"/>
      <c r="O25" s="367">
        <f>O18+3/1440</f>
        <v>0.52569444444444446</v>
      </c>
      <c r="P25" s="345">
        <f>M25+"1:00"</f>
        <v>0.55347222222222225</v>
      </c>
      <c r="Q25" s="346">
        <v>0.57430555555555551</v>
      </c>
      <c r="R25" s="345">
        <f>P25+"1:00"</f>
        <v>0.59513888888888888</v>
      </c>
      <c r="S25" s="345">
        <f t="shared" ref="S25" si="26">R25+"1:00"</f>
        <v>0.63680555555555551</v>
      </c>
      <c r="T25" s="351"/>
      <c r="U25" s="345">
        <f>S25+"1:00"</f>
        <v>0.67847222222222214</v>
      </c>
      <c r="V25" s="345">
        <f t="shared" ref="V25:X25" si="27">U25+"1:00"</f>
        <v>0.72013888888888877</v>
      </c>
      <c r="W25" s="345">
        <f t="shared" si="27"/>
        <v>0.7618055555555554</v>
      </c>
      <c r="X25" s="345">
        <f t="shared" si="27"/>
        <v>0.80347222222222203</v>
      </c>
      <c r="Y25" s="353"/>
      <c r="Z25" s="353"/>
      <c r="AA25" s="353"/>
      <c r="AB25" s="353"/>
      <c r="AC25" s="354"/>
      <c r="AD25" s="26">
        <v>0.3034722222222222</v>
      </c>
      <c r="AE25" s="211">
        <v>0.34513888888888899</v>
      </c>
      <c r="AF25" s="211">
        <f t="shared" ref="AF25:AJ25" si="28">AE25+"1:00"</f>
        <v>0.38680555555555568</v>
      </c>
      <c r="AG25" s="414">
        <f t="shared" si="28"/>
        <v>0.42847222222222237</v>
      </c>
      <c r="AH25" s="211">
        <f t="shared" si="28"/>
        <v>0.47013888888888905</v>
      </c>
      <c r="AI25" s="211">
        <f t="shared" si="28"/>
        <v>0.51180555555555574</v>
      </c>
      <c r="AJ25" s="211">
        <f t="shared" si="28"/>
        <v>0.55347222222222237</v>
      </c>
      <c r="AK25" s="388"/>
      <c r="AL25" s="388"/>
      <c r="AM25" s="388"/>
      <c r="AN25" s="388"/>
      <c r="AO25" s="388"/>
      <c r="AP25" s="388"/>
      <c r="AQ25" s="388"/>
      <c r="AR25" s="388"/>
      <c r="AS25" s="388"/>
      <c r="AT25" s="388"/>
      <c r="AU25" s="354"/>
      <c r="AV25" s="388"/>
      <c r="AW25" s="388"/>
      <c r="AX25" s="388"/>
      <c r="AY25" s="388"/>
      <c r="AZ25" s="388"/>
      <c r="BA25" s="388"/>
      <c r="BB25" s="388"/>
      <c r="BC25" s="388"/>
      <c r="BD25" s="388"/>
      <c r="BE25" s="388"/>
      <c r="BF25" s="388"/>
      <c r="BG25" s="388"/>
      <c r="BH25" s="388"/>
      <c r="BI25" s="388"/>
      <c r="BJ25" s="388"/>
      <c r="BK25" s="354"/>
      <c r="BL25" s="403"/>
      <c r="BM25" s="403"/>
      <c r="BN25" s="403"/>
      <c r="BO25" s="403"/>
    </row>
    <row r="26" spans="1:67" x14ac:dyDescent="0.25">
      <c r="A26" s="2" t="s">
        <v>20</v>
      </c>
      <c r="B26" s="11">
        <v>6.9444444444444447E-4</v>
      </c>
      <c r="C26" s="362">
        <f t="shared" ref="C26:M28" si="29">C25+$B26</f>
        <v>0.22083333333333333</v>
      </c>
      <c r="D26" s="345">
        <f t="shared" si="29"/>
        <v>0.26250000000000001</v>
      </c>
      <c r="E26" s="346">
        <f t="shared" si="29"/>
        <v>0.27708333333333329</v>
      </c>
      <c r="F26" s="345">
        <f t="shared" si="29"/>
        <v>0.30416666666666664</v>
      </c>
      <c r="G26" s="345">
        <f>G25+$B26</f>
        <v>0.34583333333333333</v>
      </c>
      <c r="H26" s="346">
        <f t="shared" ref="H26" si="30">H25+$B26</f>
        <v>0.35486111111111113</v>
      </c>
      <c r="I26" s="345">
        <f t="shared" si="29"/>
        <v>0.38750000000000001</v>
      </c>
      <c r="J26" s="345">
        <f t="shared" si="29"/>
        <v>0.4291666666666667</v>
      </c>
      <c r="K26" s="345">
        <f t="shared" si="29"/>
        <v>0.47083333333333338</v>
      </c>
      <c r="L26" s="346">
        <f t="shared" si="29"/>
        <v>0.49166666666666664</v>
      </c>
      <c r="M26" s="366">
        <f t="shared" si="29"/>
        <v>0.51250000000000007</v>
      </c>
      <c r="N26" s="345"/>
      <c r="O26" s="346">
        <f t="shared" ref="O26:S28" si="31">O25+$B26</f>
        <v>0.52638888888888891</v>
      </c>
      <c r="P26" s="345">
        <f t="shared" si="31"/>
        <v>0.5541666666666667</v>
      </c>
      <c r="Q26" s="346">
        <f t="shared" si="31"/>
        <v>0.57499999999999996</v>
      </c>
      <c r="R26" s="345">
        <f t="shared" si="31"/>
        <v>0.59583333333333333</v>
      </c>
      <c r="S26" s="345">
        <f t="shared" si="31"/>
        <v>0.63749999999999996</v>
      </c>
      <c r="T26" s="351"/>
      <c r="U26" s="345">
        <f t="shared" ref="U26:AD28" si="32">U25+$B26</f>
        <v>0.67916666666666659</v>
      </c>
      <c r="V26" s="345">
        <f t="shared" si="32"/>
        <v>0.72083333333333321</v>
      </c>
      <c r="W26" s="345">
        <f t="shared" si="32"/>
        <v>0.76249999999999984</v>
      </c>
      <c r="X26" s="345">
        <f t="shared" si="32"/>
        <v>0.80416666666666647</v>
      </c>
      <c r="Y26" s="353"/>
      <c r="Z26" s="353"/>
      <c r="AA26" s="353"/>
      <c r="AB26" s="353"/>
      <c r="AC26" s="354"/>
      <c r="AD26" s="26">
        <f t="shared" si="32"/>
        <v>0.30416666666666664</v>
      </c>
      <c r="AE26" s="211">
        <f t="shared" ref="AE26:AJ28" si="33">AE25+$B26</f>
        <v>0.34583333333333344</v>
      </c>
      <c r="AF26" s="211">
        <f t="shared" si="33"/>
        <v>0.38750000000000012</v>
      </c>
      <c r="AG26" s="414">
        <f t="shared" si="33"/>
        <v>0.42916666666666681</v>
      </c>
      <c r="AH26" s="211">
        <f t="shared" si="33"/>
        <v>0.47083333333333349</v>
      </c>
      <c r="AI26" s="211">
        <f t="shared" si="33"/>
        <v>0.51250000000000018</v>
      </c>
      <c r="AJ26" s="211">
        <f t="shared" si="33"/>
        <v>0.55416666666666681</v>
      </c>
      <c r="AK26" s="388"/>
      <c r="AL26" s="388"/>
      <c r="AM26" s="388"/>
      <c r="AN26" s="388"/>
      <c r="AO26" s="388"/>
      <c r="AP26" s="388"/>
      <c r="AQ26" s="388"/>
      <c r="AR26" s="388"/>
      <c r="AS26" s="388"/>
      <c r="AT26" s="388"/>
      <c r="AU26" s="354"/>
      <c r="AV26" s="388"/>
      <c r="AW26" s="388"/>
      <c r="AX26" s="388"/>
      <c r="AY26" s="388"/>
      <c r="AZ26" s="388"/>
      <c r="BA26" s="388"/>
      <c r="BB26" s="388"/>
      <c r="BC26" s="388"/>
      <c r="BD26" s="388"/>
      <c r="BE26" s="388"/>
      <c r="BF26" s="388"/>
      <c r="BG26" s="388"/>
      <c r="BH26" s="388"/>
      <c r="BI26" s="388"/>
      <c r="BJ26" s="388"/>
      <c r="BK26" s="354"/>
      <c r="BL26" s="403"/>
      <c r="BM26" s="403"/>
      <c r="BN26" s="403"/>
      <c r="BO26" s="403"/>
    </row>
    <row r="27" spans="1:67" x14ac:dyDescent="0.25">
      <c r="A27" s="2" t="s">
        <v>21</v>
      </c>
      <c r="B27" s="11">
        <v>6.9444444444444447E-4</v>
      </c>
      <c r="C27" s="362">
        <f t="shared" si="29"/>
        <v>0.22152777777777777</v>
      </c>
      <c r="D27" s="345">
        <f t="shared" si="29"/>
        <v>0.26319444444444445</v>
      </c>
      <c r="E27" s="346">
        <f t="shared" si="29"/>
        <v>0.27777777777777773</v>
      </c>
      <c r="F27" s="345">
        <f t="shared" si="29"/>
        <v>0.30486111111111108</v>
      </c>
      <c r="G27" s="345">
        <f>G26+$B27</f>
        <v>0.34652777777777777</v>
      </c>
      <c r="H27" s="346">
        <f t="shared" ref="H27" si="34">H26+$B27</f>
        <v>0.35555555555555557</v>
      </c>
      <c r="I27" s="345">
        <f t="shared" si="29"/>
        <v>0.38819444444444445</v>
      </c>
      <c r="J27" s="345">
        <f t="shared" si="29"/>
        <v>0.42986111111111114</v>
      </c>
      <c r="K27" s="345">
        <f t="shared" si="29"/>
        <v>0.47152777777777782</v>
      </c>
      <c r="L27" s="346">
        <f t="shared" si="29"/>
        <v>0.49236111111111108</v>
      </c>
      <c r="M27" s="366">
        <f t="shared" si="29"/>
        <v>0.51319444444444451</v>
      </c>
      <c r="N27" s="345"/>
      <c r="O27" s="346">
        <f t="shared" si="31"/>
        <v>0.52708333333333335</v>
      </c>
      <c r="P27" s="345">
        <f t="shared" si="31"/>
        <v>0.55486111111111114</v>
      </c>
      <c r="Q27" s="346">
        <f t="shared" si="31"/>
        <v>0.5756944444444444</v>
      </c>
      <c r="R27" s="345">
        <f t="shared" si="31"/>
        <v>0.59652777777777777</v>
      </c>
      <c r="S27" s="345">
        <f t="shared" si="31"/>
        <v>0.6381944444444444</v>
      </c>
      <c r="T27" s="351"/>
      <c r="U27" s="345">
        <f t="shared" si="32"/>
        <v>0.67986111111111103</v>
      </c>
      <c r="V27" s="345">
        <f t="shared" si="32"/>
        <v>0.72152777777777766</v>
      </c>
      <c r="W27" s="345">
        <f t="shared" si="32"/>
        <v>0.76319444444444429</v>
      </c>
      <c r="X27" s="345">
        <f t="shared" si="32"/>
        <v>0.80486111111111092</v>
      </c>
      <c r="Y27" s="353"/>
      <c r="Z27" s="353"/>
      <c r="AA27" s="353"/>
      <c r="AB27" s="353"/>
      <c r="AC27" s="354"/>
      <c r="AD27" s="26">
        <f t="shared" si="32"/>
        <v>0.30486111111111108</v>
      </c>
      <c r="AE27" s="211">
        <f t="shared" si="33"/>
        <v>0.34652777777777788</v>
      </c>
      <c r="AF27" s="211">
        <f t="shared" si="33"/>
        <v>0.38819444444444456</v>
      </c>
      <c r="AG27" s="414">
        <f t="shared" si="33"/>
        <v>0.42986111111111125</v>
      </c>
      <c r="AH27" s="211">
        <f t="shared" si="33"/>
        <v>0.47152777777777793</v>
      </c>
      <c r="AI27" s="211">
        <f t="shared" si="33"/>
        <v>0.51319444444444462</v>
      </c>
      <c r="AJ27" s="211">
        <f t="shared" si="33"/>
        <v>0.55486111111111125</v>
      </c>
      <c r="AK27" s="388"/>
      <c r="AL27" s="388"/>
      <c r="AM27" s="388"/>
      <c r="AN27" s="388"/>
      <c r="AO27" s="388"/>
      <c r="AP27" s="388"/>
      <c r="AQ27" s="388"/>
      <c r="AR27" s="388"/>
      <c r="AS27" s="388"/>
      <c r="AT27" s="388"/>
      <c r="AU27" s="354"/>
      <c r="AV27" s="388"/>
      <c r="AW27" s="388"/>
      <c r="AX27" s="388"/>
      <c r="AY27" s="388"/>
      <c r="AZ27" s="388"/>
      <c r="BA27" s="388"/>
      <c r="BB27" s="388"/>
      <c r="BC27" s="388"/>
      <c r="BD27" s="388"/>
      <c r="BE27" s="388"/>
      <c r="BF27" s="388"/>
      <c r="BG27" s="388"/>
      <c r="BH27" s="388"/>
      <c r="BI27" s="388"/>
      <c r="BJ27" s="388"/>
      <c r="BK27" s="354"/>
      <c r="BL27" s="403"/>
      <c r="BM27" s="403"/>
      <c r="BN27" s="403"/>
      <c r="BO27" s="403"/>
    </row>
    <row r="28" spans="1:67" x14ac:dyDescent="0.25">
      <c r="A28" s="2" t="s">
        <v>22</v>
      </c>
      <c r="B28" s="11">
        <v>6.9444444444444447E-4</v>
      </c>
      <c r="C28" s="362">
        <f t="shared" si="29"/>
        <v>0.22222222222222221</v>
      </c>
      <c r="D28" s="345">
        <f t="shared" si="29"/>
        <v>0.2638888888888889</v>
      </c>
      <c r="E28" s="346">
        <f t="shared" si="29"/>
        <v>0.27847222222222218</v>
      </c>
      <c r="F28" s="345">
        <f t="shared" si="29"/>
        <v>0.30555555555555552</v>
      </c>
      <c r="G28" s="345">
        <f>G27+$B28</f>
        <v>0.34722222222222221</v>
      </c>
      <c r="H28" s="346">
        <f t="shared" ref="H28" si="35">H27+$B28</f>
        <v>0.35625000000000001</v>
      </c>
      <c r="I28" s="345">
        <f t="shared" si="29"/>
        <v>0.3888888888888889</v>
      </c>
      <c r="J28" s="345">
        <f t="shared" si="29"/>
        <v>0.43055555555555558</v>
      </c>
      <c r="K28" s="345">
        <f t="shared" si="29"/>
        <v>0.47222222222222227</v>
      </c>
      <c r="L28" s="346">
        <f t="shared" si="29"/>
        <v>0.49305555555555552</v>
      </c>
      <c r="M28" s="366">
        <f t="shared" si="29"/>
        <v>0.51388888888888895</v>
      </c>
      <c r="N28" s="345"/>
      <c r="O28" s="346">
        <f t="shared" si="31"/>
        <v>0.52777777777777779</v>
      </c>
      <c r="P28" s="345">
        <f t="shared" si="31"/>
        <v>0.55555555555555558</v>
      </c>
      <c r="Q28" s="346">
        <f t="shared" si="31"/>
        <v>0.57638888888888884</v>
      </c>
      <c r="R28" s="345">
        <f t="shared" si="31"/>
        <v>0.59722222222222221</v>
      </c>
      <c r="S28" s="345">
        <f t="shared" si="31"/>
        <v>0.63888888888888884</v>
      </c>
      <c r="T28" s="351"/>
      <c r="U28" s="345">
        <f t="shared" si="32"/>
        <v>0.68055555555555547</v>
      </c>
      <c r="V28" s="345">
        <f t="shared" si="32"/>
        <v>0.7222222222222221</v>
      </c>
      <c r="W28" s="345">
        <f t="shared" si="32"/>
        <v>0.76388888888888873</v>
      </c>
      <c r="X28" s="345">
        <f t="shared" si="32"/>
        <v>0.80555555555555536</v>
      </c>
      <c r="Y28" s="353"/>
      <c r="Z28" s="353"/>
      <c r="AA28" s="353"/>
      <c r="AB28" s="353"/>
      <c r="AC28" s="354"/>
      <c r="AD28" s="26">
        <f t="shared" si="32"/>
        <v>0.30555555555555552</v>
      </c>
      <c r="AE28" s="211">
        <f t="shared" si="33"/>
        <v>0.34722222222222232</v>
      </c>
      <c r="AF28" s="211">
        <f t="shared" si="33"/>
        <v>0.38888888888888901</v>
      </c>
      <c r="AG28" s="414">
        <f t="shared" si="33"/>
        <v>0.43055555555555569</v>
      </c>
      <c r="AH28" s="211">
        <f t="shared" si="33"/>
        <v>0.47222222222222238</v>
      </c>
      <c r="AI28" s="211">
        <f t="shared" si="33"/>
        <v>0.51388888888888906</v>
      </c>
      <c r="AJ28" s="211">
        <f t="shared" si="33"/>
        <v>0.55555555555555569</v>
      </c>
      <c r="AK28" s="388"/>
      <c r="AL28" s="388"/>
      <c r="AM28" s="388"/>
      <c r="AN28" s="388"/>
      <c r="AO28" s="388"/>
      <c r="AP28" s="388"/>
      <c r="AQ28" s="388"/>
      <c r="AR28" s="388"/>
      <c r="AS28" s="388"/>
      <c r="AT28" s="388"/>
      <c r="AU28" s="354"/>
      <c r="AV28" s="388"/>
      <c r="AW28" s="388"/>
      <c r="AX28" s="388"/>
      <c r="AY28" s="388"/>
      <c r="AZ28" s="388"/>
      <c r="BA28" s="388"/>
      <c r="BB28" s="388"/>
      <c r="BC28" s="388"/>
      <c r="BD28" s="388"/>
      <c r="BE28" s="388"/>
      <c r="BF28" s="388"/>
      <c r="BG28" s="388"/>
      <c r="BH28" s="388"/>
      <c r="BI28" s="388"/>
      <c r="BJ28" s="388"/>
      <c r="BK28" s="354"/>
      <c r="BL28" s="403"/>
      <c r="BM28" s="403"/>
      <c r="BN28" s="403"/>
      <c r="BO28" s="403"/>
    </row>
    <row r="29" spans="1:67" x14ac:dyDescent="0.25">
      <c r="A29" s="2" t="s">
        <v>23</v>
      </c>
      <c r="B29" s="11"/>
      <c r="C29" s="362" t="s">
        <v>92</v>
      </c>
      <c r="D29" s="345" t="s">
        <v>92</v>
      </c>
      <c r="E29" s="346" t="s">
        <v>92</v>
      </c>
      <c r="F29" s="345" t="s">
        <v>92</v>
      </c>
      <c r="G29" s="345" t="s">
        <v>92</v>
      </c>
      <c r="H29" s="346" t="s">
        <v>92</v>
      </c>
      <c r="I29" s="345" t="s">
        <v>92</v>
      </c>
      <c r="J29" s="345" t="s">
        <v>92</v>
      </c>
      <c r="K29" s="345" t="s">
        <v>92</v>
      </c>
      <c r="L29" s="346">
        <f>L28+2/1440</f>
        <v>0.49444444444444441</v>
      </c>
      <c r="M29" s="366" t="s">
        <v>92</v>
      </c>
      <c r="N29" s="345"/>
      <c r="O29" s="346">
        <f>O28+2/1440</f>
        <v>0.52916666666666667</v>
      </c>
      <c r="P29" s="345" t="s">
        <v>92</v>
      </c>
      <c r="Q29" s="346" t="s">
        <v>92</v>
      </c>
      <c r="R29" s="345" t="s">
        <v>92</v>
      </c>
      <c r="S29" s="345" t="s">
        <v>92</v>
      </c>
      <c r="T29" s="351"/>
      <c r="U29" s="345" t="s">
        <v>92</v>
      </c>
      <c r="V29" s="345" t="s">
        <v>92</v>
      </c>
      <c r="W29" s="345" t="s">
        <v>92</v>
      </c>
      <c r="X29" s="345" t="s">
        <v>92</v>
      </c>
      <c r="Y29" s="353"/>
      <c r="Z29" s="353"/>
      <c r="AA29" s="353"/>
      <c r="AB29" s="353"/>
      <c r="AC29" s="354"/>
      <c r="AD29" s="26" t="s">
        <v>92</v>
      </c>
      <c r="AE29" s="211" t="s">
        <v>92</v>
      </c>
      <c r="AF29" s="211" t="s">
        <v>92</v>
      </c>
      <c r="AG29" s="405" t="s">
        <v>92</v>
      </c>
      <c r="AH29" s="211" t="s">
        <v>92</v>
      </c>
      <c r="AI29" s="211" t="s">
        <v>92</v>
      </c>
      <c r="AJ29" s="211" t="s">
        <v>92</v>
      </c>
      <c r="AK29" s="442"/>
      <c r="AL29" s="442"/>
      <c r="AM29" s="442"/>
      <c r="AN29" s="442"/>
      <c r="AO29" s="442"/>
      <c r="AP29" s="442"/>
      <c r="AQ29" s="442"/>
      <c r="AR29" s="442"/>
      <c r="AS29" s="442"/>
      <c r="AT29" s="442"/>
      <c r="AU29" s="357"/>
      <c r="AV29" s="442"/>
      <c r="AW29" s="442"/>
      <c r="AX29" s="442"/>
      <c r="AY29" s="442"/>
      <c r="AZ29" s="442"/>
      <c r="BA29" s="442"/>
      <c r="BB29" s="442"/>
      <c r="BC29" s="442"/>
      <c r="BD29" s="442"/>
      <c r="BE29" s="442"/>
      <c r="BF29" s="442"/>
      <c r="BG29" s="442"/>
      <c r="BH29" s="442"/>
      <c r="BI29" s="442"/>
      <c r="BJ29" s="442"/>
      <c r="BK29" s="357"/>
      <c r="BL29" s="403"/>
      <c r="BM29" s="403"/>
      <c r="BN29" s="403"/>
      <c r="BO29" s="403"/>
    </row>
    <row r="30" spans="1:67" x14ac:dyDescent="0.25">
      <c r="A30" s="2" t="s">
        <v>24</v>
      </c>
      <c r="B30" s="11">
        <v>6.9444444444444447E-4</v>
      </c>
      <c r="C30" s="362">
        <f t="shared" ref="C30:K30" si="36">C28+$B30</f>
        <v>0.22291666666666665</v>
      </c>
      <c r="D30" s="345">
        <f t="shared" si="36"/>
        <v>0.26458333333333334</v>
      </c>
      <c r="E30" s="346">
        <f t="shared" si="36"/>
        <v>0.27916666666666662</v>
      </c>
      <c r="F30" s="345">
        <f t="shared" si="36"/>
        <v>0.30624999999999997</v>
      </c>
      <c r="G30" s="345">
        <f>G28+$B30</f>
        <v>0.34791666666666665</v>
      </c>
      <c r="H30" s="346">
        <f t="shared" ref="H30" si="37">H28+$B30</f>
        <v>0.35694444444444445</v>
      </c>
      <c r="I30" s="345">
        <f t="shared" si="36"/>
        <v>0.38958333333333334</v>
      </c>
      <c r="J30" s="345">
        <f t="shared" si="36"/>
        <v>0.43125000000000002</v>
      </c>
      <c r="K30" s="345">
        <f t="shared" si="36"/>
        <v>0.47291666666666671</v>
      </c>
      <c r="L30" s="346">
        <f>L29+2/1440</f>
        <v>0.49583333333333329</v>
      </c>
      <c r="M30" s="366">
        <f>M28+$B30</f>
        <v>0.51458333333333339</v>
      </c>
      <c r="N30" s="345"/>
      <c r="O30" s="346">
        <f>O29+2/1440</f>
        <v>0.53055555555555556</v>
      </c>
      <c r="P30" s="345">
        <f>P28+$B30</f>
        <v>0.55625000000000002</v>
      </c>
      <c r="Q30" s="346">
        <f>Q28+$B30</f>
        <v>0.57708333333333328</v>
      </c>
      <c r="R30" s="345">
        <f>R28+$B30</f>
        <v>0.59791666666666665</v>
      </c>
      <c r="S30" s="345">
        <f>S28+$B30</f>
        <v>0.63958333333333328</v>
      </c>
      <c r="T30" s="351"/>
      <c r="U30" s="345">
        <f t="shared" ref="U30:AJ30" si="38">U28+$B30</f>
        <v>0.68124999999999991</v>
      </c>
      <c r="V30" s="345">
        <f t="shared" si="38"/>
        <v>0.72291666666666654</v>
      </c>
      <c r="W30" s="345">
        <f t="shared" si="38"/>
        <v>0.76458333333333317</v>
      </c>
      <c r="X30" s="345">
        <f t="shared" si="38"/>
        <v>0.8062499999999998</v>
      </c>
      <c r="Y30" s="353"/>
      <c r="Z30" s="353"/>
      <c r="AA30" s="353"/>
      <c r="AB30" s="353"/>
      <c r="AC30" s="354"/>
      <c r="AD30" s="26">
        <f t="shared" si="38"/>
        <v>0.30624999999999997</v>
      </c>
      <c r="AE30" s="211">
        <f t="shared" si="38"/>
        <v>0.34791666666666676</v>
      </c>
      <c r="AF30" s="211">
        <f t="shared" si="38"/>
        <v>0.38958333333333345</v>
      </c>
      <c r="AG30" s="414">
        <f t="shared" si="38"/>
        <v>0.43125000000000013</v>
      </c>
      <c r="AH30" s="211">
        <f t="shared" si="38"/>
        <v>0.47291666666666682</v>
      </c>
      <c r="AI30" s="211">
        <f t="shared" si="38"/>
        <v>0.5145833333333335</v>
      </c>
      <c r="AJ30" s="211">
        <f t="shared" si="38"/>
        <v>0.55625000000000013</v>
      </c>
      <c r="AK30" s="388"/>
      <c r="AL30" s="388"/>
      <c r="AM30" s="388"/>
      <c r="AN30" s="388"/>
      <c r="AO30" s="388"/>
      <c r="AP30" s="388"/>
      <c r="AQ30" s="388"/>
      <c r="AR30" s="388"/>
      <c r="AS30" s="388"/>
      <c r="AT30" s="388"/>
      <c r="AU30" s="354"/>
      <c r="AV30" s="388"/>
      <c r="AW30" s="388"/>
      <c r="AX30" s="388"/>
      <c r="AY30" s="388"/>
      <c r="AZ30" s="388"/>
      <c r="BA30" s="388"/>
      <c r="BB30" s="388"/>
      <c r="BC30" s="388"/>
      <c r="BD30" s="388"/>
      <c r="BE30" s="388"/>
      <c r="BF30" s="388"/>
      <c r="BG30" s="388"/>
      <c r="BH30" s="388"/>
      <c r="BI30" s="388"/>
      <c r="BJ30" s="388"/>
      <c r="BK30" s="354"/>
      <c r="BL30" s="403"/>
      <c r="BM30" s="403"/>
      <c r="BN30" s="403"/>
      <c r="BO30" s="403"/>
    </row>
    <row r="31" spans="1:67" x14ac:dyDescent="0.25">
      <c r="A31" s="2" t="s">
        <v>25</v>
      </c>
      <c r="B31" s="11">
        <v>6.9444444444444447E-4</v>
      </c>
      <c r="C31" s="362">
        <f t="shared" ref="C31:M33" si="39">C30+$B31</f>
        <v>0.22361111111111109</v>
      </c>
      <c r="D31" s="345">
        <f t="shared" si="39"/>
        <v>0.26527777777777778</v>
      </c>
      <c r="E31" s="346">
        <f t="shared" si="39"/>
        <v>0.27986111111111106</v>
      </c>
      <c r="F31" s="345">
        <f t="shared" si="39"/>
        <v>0.30694444444444441</v>
      </c>
      <c r="G31" s="345">
        <f>G30+$B31</f>
        <v>0.34861111111111109</v>
      </c>
      <c r="H31" s="346">
        <f t="shared" ref="H31" si="40">H30+$B31</f>
        <v>0.3576388888888889</v>
      </c>
      <c r="I31" s="345">
        <f t="shared" si="39"/>
        <v>0.39027777777777778</v>
      </c>
      <c r="J31" s="345">
        <f t="shared" si="39"/>
        <v>0.43194444444444446</v>
      </c>
      <c r="K31" s="345">
        <f t="shared" si="39"/>
        <v>0.47361111111111115</v>
      </c>
      <c r="L31" s="346">
        <f t="shared" si="39"/>
        <v>0.49652777777777773</v>
      </c>
      <c r="M31" s="366">
        <f t="shared" si="39"/>
        <v>0.51527777777777783</v>
      </c>
      <c r="N31" s="345"/>
      <c r="O31" s="346">
        <f t="shared" ref="O31:S33" si="41">O30+$B31</f>
        <v>0.53125</v>
      </c>
      <c r="P31" s="345">
        <f t="shared" si="41"/>
        <v>0.55694444444444446</v>
      </c>
      <c r="Q31" s="346">
        <f t="shared" si="41"/>
        <v>0.57777777777777772</v>
      </c>
      <c r="R31" s="345">
        <f t="shared" si="41"/>
        <v>0.59861111111111109</v>
      </c>
      <c r="S31" s="345">
        <f t="shared" si="41"/>
        <v>0.64027777777777772</v>
      </c>
      <c r="T31" s="351"/>
      <c r="U31" s="345">
        <f t="shared" ref="U31:AD33" si="42">U30+$B31</f>
        <v>0.68194444444444435</v>
      </c>
      <c r="V31" s="345">
        <f t="shared" si="42"/>
        <v>0.72361111111111098</v>
      </c>
      <c r="W31" s="345">
        <f t="shared" si="42"/>
        <v>0.76527777777777761</v>
      </c>
      <c r="X31" s="345">
        <f t="shared" si="42"/>
        <v>0.80694444444444424</v>
      </c>
      <c r="Y31" s="353"/>
      <c r="Z31" s="353"/>
      <c r="AA31" s="353"/>
      <c r="AB31" s="353"/>
      <c r="AC31" s="354"/>
      <c r="AD31" s="26">
        <f t="shared" si="42"/>
        <v>0.30694444444444441</v>
      </c>
      <c r="AE31" s="211">
        <f t="shared" ref="AE31:AJ33" si="43">AE30+$B31</f>
        <v>0.3486111111111112</v>
      </c>
      <c r="AF31" s="211">
        <f t="shared" si="43"/>
        <v>0.39027777777777789</v>
      </c>
      <c r="AG31" s="414">
        <f t="shared" si="43"/>
        <v>0.43194444444444458</v>
      </c>
      <c r="AH31" s="211">
        <f t="shared" si="43"/>
        <v>0.47361111111111126</v>
      </c>
      <c r="AI31" s="211">
        <f t="shared" si="43"/>
        <v>0.51527777777777795</v>
      </c>
      <c r="AJ31" s="211">
        <f t="shared" si="43"/>
        <v>0.55694444444444458</v>
      </c>
      <c r="AK31" s="388"/>
      <c r="AL31" s="388"/>
      <c r="AM31" s="388"/>
      <c r="AN31" s="388"/>
      <c r="AO31" s="388"/>
      <c r="AP31" s="388"/>
      <c r="AQ31" s="388"/>
      <c r="AR31" s="388"/>
      <c r="AS31" s="388"/>
      <c r="AT31" s="388"/>
      <c r="AU31" s="354"/>
      <c r="AV31" s="388"/>
      <c r="AW31" s="388"/>
      <c r="AX31" s="388"/>
      <c r="AY31" s="388"/>
      <c r="AZ31" s="388"/>
      <c r="BA31" s="388"/>
      <c r="BB31" s="388"/>
      <c r="BC31" s="388"/>
      <c r="BD31" s="388"/>
      <c r="BE31" s="388"/>
      <c r="BF31" s="388"/>
      <c r="BG31" s="388"/>
      <c r="BH31" s="388"/>
      <c r="BI31" s="388"/>
      <c r="BJ31" s="388"/>
      <c r="BK31" s="354"/>
      <c r="BL31" s="403"/>
      <c r="BM31" s="403"/>
      <c r="BN31" s="403"/>
      <c r="BO31" s="403"/>
    </row>
    <row r="32" spans="1:67" x14ac:dyDescent="0.25">
      <c r="A32" s="2" t="s">
        <v>26</v>
      </c>
      <c r="B32" s="11">
        <v>6.9444444444444447E-4</v>
      </c>
      <c r="C32" s="362">
        <f t="shared" si="39"/>
        <v>0.22430555555555554</v>
      </c>
      <c r="D32" s="345">
        <f t="shared" si="39"/>
        <v>0.26597222222222222</v>
      </c>
      <c r="E32" s="346">
        <f t="shared" si="39"/>
        <v>0.2805555555555555</v>
      </c>
      <c r="F32" s="345">
        <f t="shared" si="39"/>
        <v>0.30763888888888885</v>
      </c>
      <c r="G32" s="345">
        <f>G31+$B32</f>
        <v>0.34930555555555554</v>
      </c>
      <c r="H32" s="346">
        <f t="shared" ref="H32" si="44">H31+$B32</f>
        <v>0.35833333333333334</v>
      </c>
      <c r="I32" s="345">
        <f t="shared" si="39"/>
        <v>0.39097222222222222</v>
      </c>
      <c r="J32" s="345">
        <f t="shared" si="39"/>
        <v>0.43263888888888891</v>
      </c>
      <c r="K32" s="345">
        <f t="shared" si="39"/>
        <v>0.47430555555555559</v>
      </c>
      <c r="L32" s="346">
        <f t="shared" si="39"/>
        <v>0.49722222222222218</v>
      </c>
      <c r="M32" s="366">
        <f t="shared" si="39"/>
        <v>0.51597222222222228</v>
      </c>
      <c r="N32" s="345"/>
      <c r="O32" s="346">
        <f t="shared" si="41"/>
        <v>0.53194444444444444</v>
      </c>
      <c r="P32" s="345">
        <f t="shared" si="41"/>
        <v>0.55763888888888891</v>
      </c>
      <c r="Q32" s="346">
        <f t="shared" si="41"/>
        <v>0.57847222222222217</v>
      </c>
      <c r="R32" s="345">
        <f t="shared" si="41"/>
        <v>0.59930555555555554</v>
      </c>
      <c r="S32" s="345">
        <f t="shared" si="41"/>
        <v>0.64097222222222217</v>
      </c>
      <c r="T32" s="351"/>
      <c r="U32" s="345">
        <f t="shared" si="42"/>
        <v>0.6826388888888888</v>
      </c>
      <c r="V32" s="345">
        <f t="shared" si="42"/>
        <v>0.72430555555555542</v>
      </c>
      <c r="W32" s="345">
        <f t="shared" si="42"/>
        <v>0.76597222222222205</v>
      </c>
      <c r="X32" s="345">
        <f t="shared" si="42"/>
        <v>0.80763888888888868</v>
      </c>
      <c r="Y32" s="353"/>
      <c r="Z32" s="353"/>
      <c r="AA32" s="353"/>
      <c r="AB32" s="353"/>
      <c r="AC32" s="354"/>
      <c r="AD32" s="26">
        <f t="shared" si="42"/>
        <v>0.30763888888888885</v>
      </c>
      <c r="AE32" s="211">
        <f t="shared" si="43"/>
        <v>0.34930555555555565</v>
      </c>
      <c r="AF32" s="211">
        <f t="shared" si="43"/>
        <v>0.39097222222222233</v>
      </c>
      <c r="AG32" s="414">
        <f t="shared" si="43"/>
        <v>0.43263888888888902</v>
      </c>
      <c r="AH32" s="211">
        <f t="shared" si="43"/>
        <v>0.4743055555555557</v>
      </c>
      <c r="AI32" s="211">
        <f t="shared" si="43"/>
        <v>0.51597222222222239</v>
      </c>
      <c r="AJ32" s="211">
        <f t="shared" si="43"/>
        <v>0.55763888888888902</v>
      </c>
      <c r="AK32" s="388"/>
      <c r="AL32" s="388"/>
      <c r="AM32" s="388"/>
      <c r="AN32" s="388"/>
      <c r="AO32" s="388"/>
      <c r="AP32" s="388"/>
      <c r="AQ32" s="388"/>
      <c r="AR32" s="388"/>
      <c r="AS32" s="388"/>
      <c r="AT32" s="388"/>
      <c r="AU32" s="354"/>
      <c r="AV32" s="388"/>
      <c r="AW32" s="388"/>
      <c r="AX32" s="388"/>
      <c r="AY32" s="388"/>
      <c r="AZ32" s="388"/>
      <c r="BA32" s="388"/>
      <c r="BB32" s="388"/>
      <c r="BC32" s="388"/>
      <c r="BD32" s="388"/>
      <c r="BE32" s="388"/>
      <c r="BF32" s="388"/>
      <c r="BG32" s="388"/>
      <c r="BH32" s="388"/>
      <c r="BI32" s="388"/>
      <c r="BJ32" s="388"/>
      <c r="BK32" s="354"/>
      <c r="BL32" s="403"/>
      <c r="BM32" s="403"/>
      <c r="BN32" s="403"/>
      <c r="BO32" s="403"/>
    </row>
    <row r="33" spans="1:67" x14ac:dyDescent="0.25">
      <c r="A33" s="2" t="s">
        <v>27</v>
      </c>
      <c r="B33" s="11">
        <v>6.9444444444444447E-4</v>
      </c>
      <c r="C33" s="362">
        <f t="shared" si="39"/>
        <v>0.22499999999999998</v>
      </c>
      <c r="D33" s="345">
        <f t="shared" si="39"/>
        <v>0.26666666666666666</v>
      </c>
      <c r="E33" s="346">
        <f t="shared" si="39"/>
        <v>0.28124999999999994</v>
      </c>
      <c r="F33" s="345" t="s">
        <v>92</v>
      </c>
      <c r="G33" s="345">
        <f>G32+$B33</f>
        <v>0.35</v>
      </c>
      <c r="H33" s="346">
        <f t="shared" ref="H33" si="45">H32+$B33</f>
        <v>0.35902777777777778</v>
      </c>
      <c r="I33" s="345">
        <f t="shared" si="39"/>
        <v>0.39166666666666666</v>
      </c>
      <c r="J33" s="345">
        <f t="shared" si="39"/>
        <v>0.43333333333333335</v>
      </c>
      <c r="K33" s="345">
        <f t="shared" si="39"/>
        <v>0.47500000000000003</v>
      </c>
      <c r="L33" s="346">
        <f t="shared" si="39"/>
        <v>0.49791666666666662</v>
      </c>
      <c r="M33" s="366">
        <f t="shared" si="39"/>
        <v>0.51666666666666672</v>
      </c>
      <c r="N33" s="345"/>
      <c r="O33" s="346">
        <f t="shared" si="41"/>
        <v>0.53263888888888888</v>
      </c>
      <c r="P33" s="345">
        <f t="shared" si="41"/>
        <v>0.55833333333333335</v>
      </c>
      <c r="Q33" s="346">
        <f t="shared" si="41"/>
        <v>0.57916666666666661</v>
      </c>
      <c r="R33" s="345">
        <f t="shared" si="41"/>
        <v>0.6</v>
      </c>
      <c r="S33" s="345">
        <f t="shared" si="41"/>
        <v>0.64166666666666661</v>
      </c>
      <c r="T33" s="351"/>
      <c r="U33" s="345">
        <f t="shared" si="42"/>
        <v>0.68333333333333324</v>
      </c>
      <c r="V33" s="345">
        <f t="shared" si="42"/>
        <v>0.72499999999999987</v>
      </c>
      <c r="W33" s="345">
        <f t="shared" si="42"/>
        <v>0.7666666666666665</v>
      </c>
      <c r="X33" s="345">
        <f t="shared" si="42"/>
        <v>0.80833333333333313</v>
      </c>
      <c r="Y33" s="353"/>
      <c r="Z33" s="353"/>
      <c r="AA33" s="353"/>
      <c r="AB33" s="353"/>
      <c r="AC33" s="354"/>
      <c r="AD33" s="26">
        <f t="shared" si="42"/>
        <v>0.30833333333333329</v>
      </c>
      <c r="AE33" s="211">
        <f t="shared" si="43"/>
        <v>0.35000000000000009</v>
      </c>
      <c r="AF33" s="211">
        <f t="shared" si="43"/>
        <v>0.39166666666666677</v>
      </c>
      <c r="AG33" s="414">
        <f t="shared" si="43"/>
        <v>0.43333333333333346</v>
      </c>
      <c r="AH33" s="211">
        <f t="shared" si="43"/>
        <v>0.47500000000000014</v>
      </c>
      <c r="AI33" s="211">
        <f t="shared" si="43"/>
        <v>0.51666666666666683</v>
      </c>
      <c r="AJ33" s="211">
        <f t="shared" si="43"/>
        <v>0.55833333333333346</v>
      </c>
      <c r="AK33" s="388"/>
      <c r="AL33" s="388"/>
      <c r="AM33" s="388"/>
      <c r="AN33" s="388"/>
      <c r="AO33" s="388"/>
      <c r="AP33" s="388"/>
      <c r="AQ33" s="388"/>
      <c r="AR33" s="388"/>
      <c r="AS33" s="388"/>
      <c r="AT33" s="388"/>
      <c r="AU33" s="354"/>
      <c r="AV33" s="388"/>
      <c r="AW33" s="388"/>
      <c r="AX33" s="388"/>
      <c r="AY33" s="388"/>
      <c r="AZ33" s="388"/>
      <c r="BA33" s="388"/>
      <c r="BB33" s="388"/>
      <c r="BC33" s="388"/>
      <c r="BD33" s="388"/>
      <c r="BE33" s="388"/>
      <c r="BF33" s="388"/>
      <c r="BG33" s="388"/>
      <c r="BH33" s="388"/>
      <c r="BI33" s="388"/>
      <c r="BJ33" s="388"/>
      <c r="BK33" s="354"/>
      <c r="BL33" s="403"/>
      <c r="BM33" s="403"/>
      <c r="BN33" s="403"/>
      <c r="BO33" s="403"/>
    </row>
    <row r="34" spans="1:67" x14ac:dyDescent="0.25">
      <c r="A34" s="4" t="s">
        <v>13</v>
      </c>
      <c r="B34" s="11"/>
      <c r="C34" s="362" t="s">
        <v>92</v>
      </c>
      <c r="D34" s="345" t="s">
        <v>92</v>
      </c>
      <c r="E34" s="346" t="s">
        <v>92</v>
      </c>
      <c r="F34" s="345">
        <v>0.30833333333333335</v>
      </c>
      <c r="G34" s="345" t="s">
        <v>92</v>
      </c>
      <c r="H34" s="346" t="s">
        <v>92</v>
      </c>
      <c r="I34" s="345" t="s">
        <v>92</v>
      </c>
      <c r="J34" s="345" t="s">
        <v>92</v>
      </c>
      <c r="K34" s="345" t="s">
        <v>92</v>
      </c>
      <c r="L34" s="346">
        <f>L33+2/1440</f>
        <v>0.4993055555555555</v>
      </c>
      <c r="M34" s="366" t="s">
        <v>92</v>
      </c>
      <c r="N34" s="345"/>
      <c r="O34" s="346">
        <f>O33+2/1440</f>
        <v>0.53402777777777777</v>
      </c>
      <c r="P34" s="345" t="s">
        <v>92</v>
      </c>
      <c r="Q34" s="346" t="s">
        <v>92</v>
      </c>
      <c r="R34" s="345" t="s">
        <v>92</v>
      </c>
      <c r="S34" s="345" t="s">
        <v>92</v>
      </c>
      <c r="T34" s="351"/>
      <c r="U34" s="345" t="s">
        <v>92</v>
      </c>
      <c r="V34" s="345" t="s">
        <v>92</v>
      </c>
      <c r="W34" s="345" t="s">
        <v>92</v>
      </c>
      <c r="X34" s="345" t="s">
        <v>92</v>
      </c>
      <c r="Y34" s="353"/>
      <c r="Z34" s="353"/>
      <c r="AA34" s="353"/>
      <c r="AB34" s="353"/>
      <c r="AC34" s="354"/>
      <c r="AD34" s="26" t="s">
        <v>92</v>
      </c>
      <c r="AE34" s="211" t="s">
        <v>92</v>
      </c>
      <c r="AF34" s="211" t="s">
        <v>92</v>
      </c>
      <c r="AG34" s="405" t="s">
        <v>92</v>
      </c>
      <c r="AH34" s="211" t="s">
        <v>92</v>
      </c>
      <c r="AI34" s="211" t="s">
        <v>92</v>
      </c>
      <c r="AJ34" s="211" t="s">
        <v>92</v>
      </c>
      <c r="AK34" s="388"/>
      <c r="AL34" s="388"/>
      <c r="AM34" s="388"/>
      <c r="AN34" s="388"/>
      <c r="AO34" s="388"/>
      <c r="AP34" s="388"/>
      <c r="AQ34" s="388"/>
      <c r="AR34" s="388"/>
      <c r="AS34" s="388"/>
      <c r="AT34" s="388"/>
      <c r="AU34" s="354"/>
      <c r="AV34" s="388"/>
      <c r="AW34" s="388"/>
      <c r="AX34" s="388"/>
      <c r="AY34" s="388"/>
      <c r="AZ34" s="388"/>
      <c r="BA34" s="388"/>
      <c r="BB34" s="388"/>
      <c r="BC34" s="388"/>
      <c r="BD34" s="388"/>
      <c r="BE34" s="388"/>
      <c r="BF34" s="388"/>
      <c r="BG34" s="388"/>
      <c r="BH34" s="388"/>
      <c r="BI34" s="388"/>
      <c r="BJ34" s="388"/>
      <c r="BK34" s="354"/>
      <c r="BL34" s="403"/>
      <c r="BM34" s="403"/>
      <c r="BN34" s="403"/>
      <c r="BO34" s="403"/>
    </row>
    <row r="35" spans="1:67" x14ac:dyDescent="0.25">
      <c r="A35" s="4" t="s">
        <v>28</v>
      </c>
      <c r="B35" s="11">
        <v>1.3888888888888889E-3</v>
      </c>
      <c r="C35" s="362">
        <f t="shared" ref="C35:M35" si="46">C33+$B35</f>
        <v>0.22638888888888886</v>
      </c>
      <c r="D35" s="345">
        <f t="shared" si="46"/>
        <v>0.26805555555555555</v>
      </c>
      <c r="E35" s="346">
        <f t="shared" si="46"/>
        <v>0.28263888888888883</v>
      </c>
      <c r="F35" s="345">
        <v>0.30972222222222223</v>
      </c>
      <c r="G35" s="345">
        <f>G33+$B35</f>
        <v>0.35138888888888886</v>
      </c>
      <c r="H35" s="346">
        <f t="shared" ref="H35" si="47">H33+$B35</f>
        <v>0.36041666666666666</v>
      </c>
      <c r="I35" s="345">
        <f t="shared" si="46"/>
        <v>0.39305555555555555</v>
      </c>
      <c r="J35" s="345">
        <f t="shared" si="46"/>
        <v>0.43472222222222223</v>
      </c>
      <c r="K35" s="345">
        <f t="shared" si="46"/>
        <v>0.47638888888888892</v>
      </c>
      <c r="L35" s="346">
        <f t="shared" si="46"/>
        <v>0.4993055555555555</v>
      </c>
      <c r="M35" s="366">
        <f t="shared" si="46"/>
        <v>0.5180555555555556</v>
      </c>
      <c r="N35" s="345"/>
      <c r="O35" s="346">
        <f>O33+$B35</f>
        <v>0.53402777777777777</v>
      </c>
      <c r="P35" s="345">
        <f>P33+$B35</f>
        <v>0.55972222222222223</v>
      </c>
      <c r="Q35" s="346">
        <f>Q33+$B35</f>
        <v>0.58055555555555549</v>
      </c>
      <c r="R35" s="345">
        <f>R33+$B35</f>
        <v>0.60138888888888886</v>
      </c>
      <c r="S35" s="345">
        <f>S33+$B35</f>
        <v>0.64305555555555549</v>
      </c>
      <c r="T35" s="351"/>
      <c r="U35" s="345">
        <f t="shared" ref="U35:AJ35" si="48">U33+$B35</f>
        <v>0.68472222222222212</v>
      </c>
      <c r="V35" s="345">
        <f t="shared" si="48"/>
        <v>0.72638888888888875</v>
      </c>
      <c r="W35" s="345">
        <f t="shared" si="48"/>
        <v>0.76805555555555538</v>
      </c>
      <c r="X35" s="345">
        <f t="shared" si="48"/>
        <v>0.80972222222222201</v>
      </c>
      <c r="Y35" s="353"/>
      <c r="Z35" s="353"/>
      <c r="AA35" s="353"/>
      <c r="AB35" s="353"/>
      <c r="AC35" s="354"/>
      <c r="AD35" s="26">
        <f t="shared" si="48"/>
        <v>0.30972222222222218</v>
      </c>
      <c r="AE35" s="211">
        <f t="shared" si="48"/>
        <v>0.35138888888888897</v>
      </c>
      <c r="AF35" s="211">
        <f t="shared" si="48"/>
        <v>0.39305555555555566</v>
      </c>
      <c r="AG35" s="414">
        <f t="shared" si="48"/>
        <v>0.43472222222222234</v>
      </c>
      <c r="AH35" s="211">
        <f t="shared" si="48"/>
        <v>0.47638888888888903</v>
      </c>
      <c r="AI35" s="211">
        <f t="shared" si="48"/>
        <v>0.51805555555555571</v>
      </c>
      <c r="AJ35" s="211">
        <f t="shared" si="48"/>
        <v>0.55972222222222234</v>
      </c>
      <c r="AK35" s="388"/>
      <c r="AL35" s="388"/>
      <c r="AM35" s="388"/>
      <c r="AN35" s="388"/>
      <c r="AO35" s="388"/>
      <c r="AP35" s="388"/>
      <c r="AQ35" s="388"/>
      <c r="AR35" s="388"/>
      <c r="AS35" s="388"/>
      <c r="AT35" s="388"/>
      <c r="AU35" s="354"/>
      <c r="AV35" s="388"/>
      <c r="AW35" s="388"/>
      <c r="AX35" s="388"/>
      <c r="AY35" s="388"/>
      <c r="AZ35" s="388"/>
      <c r="BA35" s="388"/>
      <c r="BB35" s="388"/>
      <c r="BC35" s="388"/>
      <c r="BD35" s="388"/>
      <c r="BE35" s="388"/>
      <c r="BF35" s="388"/>
      <c r="BG35" s="388"/>
      <c r="BH35" s="388"/>
      <c r="BI35" s="388"/>
      <c r="BJ35" s="388"/>
      <c r="BK35" s="354"/>
      <c r="BL35" s="403"/>
      <c r="BM35" s="403"/>
      <c r="BN35" s="403"/>
      <c r="BO35" s="403"/>
    </row>
    <row r="36" spans="1:67" x14ac:dyDescent="0.25">
      <c r="A36" s="250" t="s">
        <v>29</v>
      </c>
      <c r="B36" s="12">
        <v>2.0833333333333333E-3</v>
      </c>
      <c r="C36" s="418">
        <f t="shared" ref="C36:M36" si="49">C35+$B36</f>
        <v>0.22847222222222219</v>
      </c>
      <c r="D36" s="21">
        <f t="shared" si="49"/>
        <v>0.27013888888888887</v>
      </c>
      <c r="E36" s="72">
        <f t="shared" si="49"/>
        <v>0.28472222222222215</v>
      </c>
      <c r="F36" s="21">
        <f t="shared" si="49"/>
        <v>0.31180555555555556</v>
      </c>
      <c r="G36" s="21">
        <f>G35+$B36</f>
        <v>0.35347222222222219</v>
      </c>
      <c r="H36" s="72">
        <f t="shared" ref="H36" si="50">H35+$B36</f>
        <v>0.36249999999999999</v>
      </c>
      <c r="I36" s="21">
        <f t="shared" si="49"/>
        <v>0.39513888888888887</v>
      </c>
      <c r="J36" s="21">
        <f t="shared" si="49"/>
        <v>0.43680555555555556</v>
      </c>
      <c r="K36" s="21">
        <f t="shared" si="49"/>
        <v>0.47847222222222224</v>
      </c>
      <c r="L36" s="72">
        <f t="shared" si="49"/>
        <v>0.50138888888888888</v>
      </c>
      <c r="M36" s="373">
        <f t="shared" si="49"/>
        <v>0.52013888888888893</v>
      </c>
      <c r="N36" s="21"/>
      <c r="O36" s="72">
        <f t="shared" ref="O36:S36" si="51">O35+$B36</f>
        <v>0.53611111111111109</v>
      </c>
      <c r="P36" s="21">
        <f t="shared" si="51"/>
        <v>0.56180555555555556</v>
      </c>
      <c r="Q36" s="72">
        <f t="shared" si="51"/>
        <v>0.58263888888888882</v>
      </c>
      <c r="R36" s="21">
        <f t="shared" si="51"/>
        <v>0.60347222222222219</v>
      </c>
      <c r="S36" s="21">
        <f t="shared" si="51"/>
        <v>0.64513888888888882</v>
      </c>
      <c r="T36" s="18"/>
      <c r="U36" s="21">
        <f t="shared" ref="U36:AJ36" si="52">U35+$B36</f>
        <v>0.68680555555555545</v>
      </c>
      <c r="V36" s="21">
        <f t="shared" si="52"/>
        <v>0.72847222222222208</v>
      </c>
      <c r="W36" s="21">
        <f t="shared" si="52"/>
        <v>0.77013888888888871</v>
      </c>
      <c r="X36" s="21">
        <f t="shared" si="52"/>
        <v>0.81180555555555534</v>
      </c>
      <c r="Y36" s="360"/>
      <c r="Z36" s="360"/>
      <c r="AA36" s="360"/>
      <c r="AB36" s="360"/>
      <c r="AC36" s="389"/>
      <c r="AD36" s="27">
        <f t="shared" si="52"/>
        <v>0.3118055555555555</v>
      </c>
      <c r="AE36" s="21">
        <f t="shared" si="52"/>
        <v>0.3534722222222223</v>
      </c>
      <c r="AF36" s="21">
        <f t="shared" si="52"/>
        <v>0.39513888888888898</v>
      </c>
      <c r="AG36" s="418">
        <f t="shared" si="52"/>
        <v>0.43680555555555567</v>
      </c>
      <c r="AH36" s="21">
        <f t="shared" si="52"/>
        <v>0.47847222222222235</v>
      </c>
      <c r="AI36" s="21">
        <f t="shared" si="52"/>
        <v>0.52013888888888904</v>
      </c>
      <c r="AJ36" s="21">
        <f t="shared" si="52"/>
        <v>0.56180555555555567</v>
      </c>
      <c r="AK36" s="360"/>
      <c r="AL36" s="360"/>
      <c r="AM36" s="360"/>
      <c r="AN36" s="360"/>
      <c r="AO36" s="360"/>
      <c r="AP36" s="360"/>
      <c r="AQ36" s="360"/>
      <c r="AR36" s="360"/>
      <c r="AS36" s="360"/>
      <c r="AT36" s="360"/>
      <c r="AU36" s="389"/>
      <c r="AV36" s="360"/>
      <c r="AW36" s="360"/>
      <c r="AX36" s="360"/>
      <c r="AY36" s="360"/>
      <c r="AZ36" s="360"/>
      <c r="BA36" s="360"/>
      <c r="BB36" s="360"/>
      <c r="BC36" s="360"/>
      <c r="BD36" s="360"/>
      <c r="BE36" s="360"/>
      <c r="BF36" s="360"/>
      <c r="BG36" s="360"/>
      <c r="BH36" s="360"/>
      <c r="BI36" s="360"/>
      <c r="BJ36" s="360"/>
      <c r="BK36" s="389"/>
      <c r="BL36" s="403"/>
      <c r="BM36" s="403"/>
      <c r="BN36" s="403"/>
      <c r="BO36" s="403"/>
    </row>
    <row r="37" spans="1:67" ht="5.0999999999999996" customHeight="1" x14ac:dyDescent="0.25">
      <c r="AZ37" s="16"/>
      <c r="BA37" s="16"/>
      <c r="BB37" s="16"/>
      <c r="BG37"/>
      <c r="BL37" s="403"/>
      <c r="BM37" s="403"/>
      <c r="BN37" s="403"/>
      <c r="BO37" s="403"/>
    </row>
    <row r="38" spans="1:67" x14ac:dyDescent="0.25">
      <c r="A38" s="78" t="s">
        <v>102</v>
      </c>
      <c r="B38" s="5"/>
      <c r="C38" s="79" t="s">
        <v>103</v>
      </c>
      <c r="D38" s="77"/>
      <c r="E38" s="77"/>
      <c r="F38" s="77"/>
      <c r="G38" s="77"/>
      <c r="H38" s="404"/>
      <c r="I38" s="404"/>
      <c r="J38" s="80" t="s">
        <v>41</v>
      </c>
      <c r="K38" s="37" t="s">
        <v>42</v>
      </c>
      <c r="M38" s="81" t="s">
        <v>43</v>
      </c>
      <c r="N38" s="37" t="s">
        <v>44</v>
      </c>
      <c r="P38" s="37" t="s">
        <v>107</v>
      </c>
      <c r="AD38" s="80" t="s">
        <v>41</v>
      </c>
      <c r="AE38" s="37" t="s">
        <v>42</v>
      </c>
      <c r="AG38" s="81" t="s">
        <v>43</v>
      </c>
      <c r="AH38" s="37" t="s">
        <v>44</v>
      </c>
      <c r="AJ38" s="404"/>
      <c r="AK38" s="404"/>
      <c r="AR38" s="37"/>
      <c r="AV38" s="5"/>
      <c r="AW38" s="5"/>
      <c r="AY38" s="80"/>
      <c r="AZ38" s="37"/>
      <c r="BA38" s="16"/>
      <c r="BB38" s="81"/>
      <c r="BC38" s="37"/>
      <c r="BG38"/>
      <c r="BL38" s="403"/>
      <c r="BM38" s="403"/>
      <c r="BN38" s="403"/>
      <c r="BO38" s="403"/>
    </row>
    <row r="39" spans="1:67" x14ac:dyDescent="0.25">
      <c r="A39"/>
      <c r="B39"/>
      <c r="C39"/>
      <c r="H39"/>
      <c r="I39"/>
      <c r="J39" s="405"/>
      <c r="K39" s="405"/>
      <c r="L39" s="405"/>
      <c r="M39" s="404"/>
      <c r="N39" s="404"/>
      <c r="O39" s="405"/>
      <c r="P39" s="405"/>
      <c r="Q39" s="406"/>
      <c r="R39" s="407"/>
      <c r="T39" s="81"/>
      <c r="U39" s="37"/>
      <c r="W39" s="37"/>
      <c r="AD39"/>
      <c r="AR39" s="37"/>
      <c r="AV39"/>
      <c r="AW39" s="5"/>
      <c r="AZ39" s="16"/>
      <c r="BB39" s="16"/>
      <c r="BC39" s="16"/>
      <c r="BD39" s="16"/>
      <c r="BE39" s="16"/>
      <c r="BF39" s="16"/>
      <c r="BG39" s="81"/>
      <c r="BH39" s="37"/>
      <c r="BL39" s="403"/>
      <c r="BM39" s="403"/>
      <c r="BN39" s="403"/>
      <c r="BO39" s="403"/>
    </row>
    <row r="40" spans="1:67" x14ac:dyDescent="0.25">
      <c r="BF40" s="6"/>
      <c r="BG40"/>
      <c r="BL40" s="403"/>
      <c r="BM40" s="403"/>
      <c r="BN40" s="403"/>
      <c r="BO40" s="403"/>
    </row>
    <row r="41" spans="1:67" ht="15" customHeight="1" x14ac:dyDescent="0.25">
      <c r="A41" s="162"/>
      <c r="B41" s="210"/>
      <c r="C41" s="494" t="s">
        <v>0</v>
      </c>
      <c r="D41" s="495"/>
      <c r="E41" s="495"/>
      <c r="F41" s="495"/>
      <c r="G41" s="495"/>
      <c r="H41" s="495"/>
      <c r="I41" s="495"/>
      <c r="J41" s="495"/>
      <c r="K41" s="495"/>
      <c r="L41" s="495"/>
      <c r="M41" s="495"/>
      <c r="N41" s="495"/>
      <c r="O41" s="495"/>
      <c r="P41" s="495"/>
      <c r="Q41" s="495"/>
      <c r="R41" s="495"/>
      <c r="S41" s="495"/>
      <c r="T41" s="495"/>
      <c r="U41" s="495"/>
      <c r="V41" s="495"/>
      <c r="W41" s="495"/>
      <c r="X41" s="495"/>
      <c r="Y41" s="495"/>
      <c r="Z41" s="495"/>
      <c r="AA41" s="495"/>
      <c r="AB41" s="495"/>
      <c r="AC41" s="496"/>
      <c r="AD41" s="480" t="s">
        <v>46</v>
      </c>
      <c r="AE41" s="481"/>
      <c r="AF41" s="481"/>
      <c r="AG41" s="481"/>
      <c r="AH41" s="481"/>
      <c r="AI41" s="481"/>
      <c r="AJ41" s="481"/>
      <c r="AK41" s="481"/>
      <c r="AL41" s="481"/>
      <c r="AM41" s="481"/>
      <c r="AN41" s="481"/>
      <c r="AO41" s="481"/>
      <c r="AP41" s="481"/>
      <c r="AQ41" s="481"/>
      <c r="AR41" s="481"/>
      <c r="AS41" s="481"/>
      <c r="AT41" s="481"/>
      <c r="AU41" s="482"/>
      <c r="AV41" s="477" t="s">
        <v>91</v>
      </c>
      <c r="AW41" s="478"/>
      <c r="AX41" s="478"/>
      <c r="AY41" s="478"/>
      <c r="AZ41" s="478"/>
      <c r="BA41" s="478"/>
      <c r="BB41" s="478"/>
      <c r="BC41" s="478"/>
      <c r="BD41" s="478"/>
      <c r="BE41" s="478"/>
      <c r="BF41" s="478"/>
      <c r="BG41" s="478"/>
      <c r="BH41" s="478"/>
      <c r="BI41" s="478"/>
      <c r="BJ41" s="478"/>
      <c r="BK41" s="479"/>
      <c r="BL41" s="403"/>
      <c r="BM41" s="403"/>
      <c r="BN41" s="403"/>
      <c r="BO41" s="403"/>
    </row>
    <row r="42" spans="1:67" s="7" customFormat="1" ht="12.75" customHeight="1" x14ac:dyDescent="0.25">
      <c r="A42" s="158" t="s">
        <v>1</v>
      </c>
      <c r="B42" s="9"/>
      <c r="C42" s="14"/>
      <c r="D42" s="14"/>
      <c r="E42" s="159" t="s">
        <v>96</v>
      </c>
      <c r="F42" s="14"/>
      <c r="G42" s="14"/>
      <c r="H42" s="159" t="s">
        <v>96</v>
      </c>
      <c r="I42" s="14"/>
      <c r="J42" s="159" t="s">
        <v>96</v>
      </c>
      <c r="K42" s="14"/>
      <c r="L42" s="14"/>
      <c r="M42" s="14"/>
      <c r="N42" s="159" t="s">
        <v>96</v>
      </c>
      <c r="O42" s="159" t="s">
        <v>96</v>
      </c>
      <c r="P42" s="377" t="s">
        <v>125</v>
      </c>
      <c r="Q42" s="159" t="s">
        <v>96</v>
      </c>
      <c r="R42" s="14"/>
      <c r="S42" s="159" t="s">
        <v>96</v>
      </c>
      <c r="T42" s="14"/>
      <c r="U42" s="14"/>
      <c r="V42" s="14"/>
      <c r="W42" s="14"/>
      <c r="X42" s="14"/>
      <c r="Y42" s="8"/>
      <c r="Z42" s="8"/>
      <c r="AA42" s="8"/>
      <c r="AB42" s="8"/>
      <c r="AC42" s="30"/>
      <c r="AD42" s="22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32"/>
      <c r="AV42" s="22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32"/>
      <c r="BL42" s="448"/>
      <c r="BM42" s="448"/>
      <c r="BN42" s="448"/>
      <c r="BO42" s="448"/>
    </row>
    <row r="43" spans="1:67" s="40" customFormat="1" ht="12.75" customHeight="1" x14ac:dyDescent="0.25">
      <c r="A43" s="76" t="s">
        <v>2</v>
      </c>
      <c r="B43" s="19"/>
      <c r="C43" s="17"/>
      <c r="D43" s="17"/>
      <c r="E43" s="252"/>
      <c r="F43" s="252"/>
      <c r="G43" s="17"/>
      <c r="H43" s="252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454" t="s">
        <v>139</v>
      </c>
      <c r="T43" s="17"/>
      <c r="U43" s="17"/>
      <c r="V43" s="17"/>
      <c r="W43" s="17"/>
      <c r="X43" s="17"/>
      <c r="Y43" s="385"/>
      <c r="Z43" s="17"/>
      <c r="AA43" s="17"/>
      <c r="AB43" s="17"/>
      <c r="AC43" s="31"/>
      <c r="AD43" s="205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31"/>
      <c r="AV43" s="205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31"/>
      <c r="BL43" s="452"/>
      <c r="BM43" s="452"/>
      <c r="BN43" s="452"/>
      <c r="BO43" s="452"/>
    </row>
    <row r="44" spans="1:67" x14ac:dyDescent="0.25">
      <c r="A44" s="2" t="s">
        <v>30</v>
      </c>
      <c r="B44" s="10">
        <v>0</v>
      </c>
      <c r="C44" s="414">
        <v>0.22847222222222222</v>
      </c>
      <c r="D44" s="211">
        <f>D36</f>
        <v>0.27013888888888887</v>
      </c>
      <c r="E44" s="213">
        <v>0.28472222222222221</v>
      </c>
      <c r="F44" s="211">
        <f>F36</f>
        <v>0.31180555555555556</v>
      </c>
      <c r="G44" s="211"/>
      <c r="H44" s="213">
        <v>0.33194444444444443</v>
      </c>
      <c r="I44" s="211">
        <f>G36</f>
        <v>0.35347222222222219</v>
      </c>
      <c r="J44" s="213">
        <v>0.36249999999999999</v>
      </c>
      <c r="K44" s="211">
        <f>I36</f>
        <v>0.39513888888888887</v>
      </c>
      <c r="L44" s="211">
        <f>J36</f>
        <v>0.43680555555555556</v>
      </c>
      <c r="M44" s="211">
        <f>K36</f>
        <v>0.47847222222222224</v>
      </c>
      <c r="N44" s="213">
        <f>L36</f>
        <v>0.50138888888888888</v>
      </c>
      <c r="O44" s="211"/>
      <c r="P44" s="378">
        <f>M36</f>
        <v>0.52013888888888893</v>
      </c>
      <c r="Q44" s="213">
        <f>O36</f>
        <v>0.53611111111111109</v>
      </c>
      <c r="R44" s="211">
        <f>P36</f>
        <v>0.56180555555555556</v>
      </c>
      <c r="S44" s="213">
        <f>Q36</f>
        <v>0.58263888888888882</v>
      </c>
      <c r="T44" s="211">
        <f>R36</f>
        <v>0.60347222222222219</v>
      </c>
      <c r="U44" s="211">
        <f>S36</f>
        <v>0.64513888888888882</v>
      </c>
      <c r="V44" s="211">
        <f t="shared" ref="V44:Y44" si="53">U36</f>
        <v>0.68680555555555545</v>
      </c>
      <c r="W44" s="211">
        <f t="shared" si="53"/>
        <v>0.72847222222222208</v>
      </c>
      <c r="X44" s="211">
        <f t="shared" si="53"/>
        <v>0.77013888888888871</v>
      </c>
      <c r="Y44" s="211">
        <f t="shared" si="53"/>
        <v>0.81180555555555534</v>
      </c>
      <c r="Z44" s="388"/>
      <c r="AA44" s="388"/>
      <c r="AB44" s="388"/>
      <c r="AC44" s="354"/>
      <c r="AD44" s="26"/>
      <c r="AE44" s="211">
        <v>0.31180555555555556</v>
      </c>
      <c r="AF44" s="211">
        <v>0.35347222222222202</v>
      </c>
      <c r="AG44" s="211">
        <f>AF44+"1:00"</f>
        <v>0.39513888888888871</v>
      </c>
      <c r="AH44" s="404">
        <f t="shared" ref="AH44:AK44" si="54">AG44+"1:00"</f>
        <v>0.43680555555555539</v>
      </c>
      <c r="AI44" s="5">
        <f t="shared" si="54"/>
        <v>0.47847222222222208</v>
      </c>
      <c r="AJ44" s="5">
        <f t="shared" si="54"/>
        <v>0.52013888888888871</v>
      </c>
      <c r="AK44" s="5">
        <f t="shared" si="54"/>
        <v>0.56180555555555534</v>
      </c>
      <c r="AL44" s="444"/>
      <c r="AM44" s="444"/>
      <c r="AN44" s="444"/>
      <c r="AO44" s="444"/>
      <c r="AP44" s="444"/>
      <c r="AQ44" s="444"/>
      <c r="AR44" s="444"/>
      <c r="AS44" s="444"/>
      <c r="AT44" s="444"/>
      <c r="AU44" s="445"/>
      <c r="AV44" s="439"/>
      <c r="AW44" s="388"/>
      <c r="AX44" s="388"/>
      <c r="AY44" s="388"/>
      <c r="AZ44" s="388"/>
      <c r="BA44" s="388"/>
      <c r="BB44" s="388"/>
      <c r="BC44" s="388"/>
      <c r="BD44" s="388"/>
      <c r="BE44" s="388"/>
      <c r="BF44" s="388"/>
      <c r="BG44" s="388"/>
      <c r="BH44" s="388"/>
      <c r="BI44" s="388"/>
      <c r="BJ44" s="446"/>
      <c r="BK44" s="354"/>
      <c r="BL44" s="403"/>
      <c r="BM44" s="403"/>
      <c r="BN44" s="403"/>
      <c r="BO44" s="403"/>
    </row>
    <row r="45" spans="1:67" x14ac:dyDescent="0.25">
      <c r="A45" s="2" t="s">
        <v>31</v>
      </c>
      <c r="B45" s="11">
        <v>6.9444444444444447E-4</v>
      </c>
      <c r="C45" s="414">
        <f>C44+$B45</f>
        <v>0.22916666666666666</v>
      </c>
      <c r="D45" s="211">
        <f>D44+$B45</f>
        <v>0.27083333333333331</v>
      </c>
      <c r="E45" s="213">
        <f>E44+$B45</f>
        <v>0.28541666666666665</v>
      </c>
      <c r="F45" s="211">
        <f>F44+$B45</f>
        <v>0.3125</v>
      </c>
      <c r="G45" s="211"/>
      <c r="H45" s="213">
        <f t="shared" ref="H45:I48" si="55">H44+$B45</f>
        <v>0.33263888888888887</v>
      </c>
      <c r="I45" s="211">
        <f t="shared" si="55"/>
        <v>0.35416666666666663</v>
      </c>
      <c r="J45" s="213">
        <f t="shared" ref="J45" si="56">J44+$B45</f>
        <v>0.36319444444444443</v>
      </c>
      <c r="K45" s="211">
        <f t="shared" ref="K45:N45" si="57">K44+$B45</f>
        <v>0.39583333333333331</v>
      </c>
      <c r="L45" s="211">
        <f t="shared" si="57"/>
        <v>0.4375</v>
      </c>
      <c r="M45" s="211">
        <f t="shared" si="57"/>
        <v>0.47916666666666669</v>
      </c>
      <c r="N45" s="213">
        <f t="shared" si="57"/>
        <v>0.50208333333333333</v>
      </c>
      <c r="O45" s="211"/>
      <c r="P45" s="379">
        <f t="shared" ref="P45:Y48" si="58">P44+$B45</f>
        <v>0.52083333333333337</v>
      </c>
      <c r="Q45" s="213">
        <f t="shared" si="58"/>
        <v>0.53680555555555554</v>
      </c>
      <c r="R45" s="211">
        <f t="shared" si="58"/>
        <v>0.5625</v>
      </c>
      <c r="S45" s="213">
        <f t="shared" si="58"/>
        <v>0.58333333333333326</v>
      </c>
      <c r="T45" s="211">
        <f t="shared" si="58"/>
        <v>0.60416666666666663</v>
      </c>
      <c r="U45" s="211">
        <f t="shared" si="58"/>
        <v>0.64583333333333326</v>
      </c>
      <c r="V45" s="211">
        <f t="shared" si="58"/>
        <v>0.68749999999999989</v>
      </c>
      <c r="W45" s="211">
        <f t="shared" si="58"/>
        <v>0.72916666666666652</v>
      </c>
      <c r="X45" s="211">
        <f t="shared" si="58"/>
        <v>0.77083333333333315</v>
      </c>
      <c r="Y45" s="211">
        <f t="shared" si="58"/>
        <v>0.81249999999999978</v>
      </c>
      <c r="Z45" s="388"/>
      <c r="AA45" s="388"/>
      <c r="AB45" s="388"/>
      <c r="AC45" s="354"/>
      <c r="AD45" s="26"/>
      <c r="AE45" s="211">
        <f t="shared" ref="AE45:AK48" si="59">AE44+$B45</f>
        <v>0.3125</v>
      </c>
      <c r="AF45" s="211">
        <f t="shared" si="59"/>
        <v>0.35416666666666646</v>
      </c>
      <c r="AG45" s="211">
        <f t="shared" si="59"/>
        <v>0.39583333333333315</v>
      </c>
      <c r="AH45" s="414">
        <f t="shared" si="59"/>
        <v>0.43749999999999983</v>
      </c>
      <c r="AI45" s="211">
        <f t="shared" si="59"/>
        <v>0.47916666666666652</v>
      </c>
      <c r="AJ45" s="211">
        <f t="shared" si="59"/>
        <v>0.52083333333333315</v>
      </c>
      <c r="AK45" s="211">
        <f t="shared" si="59"/>
        <v>0.56249999999999978</v>
      </c>
      <c r="AL45" s="388"/>
      <c r="AM45" s="388"/>
      <c r="AN45" s="388"/>
      <c r="AO45" s="388"/>
      <c r="AP45" s="388"/>
      <c r="AQ45" s="388"/>
      <c r="AR45" s="388"/>
      <c r="AS45" s="388"/>
      <c r="AT45" s="388"/>
      <c r="AU45" s="354"/>
      <c r="AV45" s="439"/>
      <c r="AW45" s="388"/>
      <c r="AX45" s="388"/>
      <c r="AY45" s="388"/>
      <c r="AZ45" s="388"/>
      <c r="BA45" s="388"/>
      <c r="BB45" s="388"/>
      <c r="BC45" s="388"/>
      <c r="BD45" s="388"/>
      <c r="BE45" s="388"/>
      <c r="BF45" s="388"/>
      <c r="BG45" s="388"/>
      <c r="BH45" s="388"/>
      <c r="BI45" s="388"/>
      <c r="BJ45" s="388"/>
      <c r="BK45" s="354"/>
      <c r="BL45" s="403"/>
      <c r="BM45" s="403"/>
      <c r="BN45" s="403"/>
      <c r="BO45" s="403"/>
    </row>
    <row r="46" spans="1:67" x14ac:dyDescent="0.25">
      <c r="A46" s="2" t="s">
        <v>32</v>
      </c>
      <c r="B46" s="11">
        <v>1.3888888888888889E-3</v>
      </c>
      <c r="C46" s="414">
        <f t="shared" ref="C46:C48" si="60">C45+$B46</f>
        <v>0.23055555555555554</v>
      </c>
      <c r="D46" s="211">
        <f t="shared" ref="D46:M48" si="61">D45+$B46</f>
        <v>0.2722222222222222</v>
      </c>
      <c r="E46" s="213">
        <f t="shared" ref="E46" si="62">E45+$B46</f>
        <v>0.28680555555555554</v>
      </c>
      <c r="F46" s="211">
        <f>F45+$B46</f>
        <v>0.31388888888888888</v>
      </c>
      <c r="G46" s="211"/>
      <c r="H46" s="213">
        <f t="shared" si="55"/>
        <v>0.33402777777777776</v>
      </c>
      <c r="I46" s="211">
        <f t="shared" si="55"/>
        <v>0.35555555555555551</v>
      </c>
      <c r="J46" s="213">
        <f t="shared" ref="J46" si="63">J45+$B46</f>
        <v>0.36458333333333331</v>
      </c>
      <c r="K46" s="211">
        <f t="shared" si="61"/>
        <v>0.3972222222222222</v>
      </c>
      <c r="L46" s="211">
        <f t="shared" si="61"/>
        <v>0.43888888888888888</v>
      </c>
      <c r="M46" s="211">
        <f t="shared" si="61"/>
        <v>0.48055555555555557</v>
      </c>
      <c r="N46" s="213">
        <f t="shared" ref="N46:N48" si="64">N45+$B46</f>
        <v>0.50347222222222221</v>
      </c>
      <c r="O46" s="211"/>
      <c r="P46" s="379">
        <f t="shared" si="58"/>
        <v>0.52222222222222225</v>
      </c>
      <c r="Q46" s="213">
        <f t="shared" si="58"/>
        <v>0.53819444444444442</v>
      </c>
      <c r="R46" s="211">
        <f t="shared" si="58"/>
        <v>0.56388888888888888</v>
      </c>
      <c r="S46" s="213">
        <f t="shared" si="58"/>
        <v>0.58472222222222214</v>
      </c>
      <c r="T46" s="211">
        <f t="shared" si="58"/>
        <v>0.60555555555555551</v>
      </c>
      <c r="U46" s="211">
        <f t="shared" si="58"/>
        <v>0.64722222222222214</v>
      </c>
      <c r="V46" s="211">
        <f t="shared" si="58"/>
        <v>0.68888888888888877</v>
      </c>
      <c r="W46" s="211">
        <f t="shared" si="58"/>
        <v>0.7305555555555554</v>
      </c>
      <c r="X46" s="211">
        <f t="shared" si="58"/>
        <v>0.77222222222222203</v>
      </c>
      <c r="Y46" s="211">
        <f t="shared" si="58"/>
        <v>0.81388888888888866</v>
      </c>
      <c r="Z46" s="388"/>
      <c r="AA46" s="388"/>
      <c r="AB46" s="388"/>
      <c r="AC46" s="354"/>
      <c r="AD46" s="26"/>
      <c r="AE46" s="211">
        <f t="shared" si="59"/>
        <v>0.31388888888888888</v>
      </c>
      <c r="AF46" s="211">
        <f t="shared" si="59"/>
        <v>0.35555555555555535</v>
      </c>
      <c r="AG46" s="211">
        <f t="shared" si="59"/>
        <v>0.39722222222222203</v>
      </c>
      <c r="AH46" s="414">
        <f t="shared" si="59"/>
        <v>0.43888888888888872</v>
      </c>
      <c r="AI46" s="211">
        <f t="shared" si="59"/>
        <v>0.4805555555555554</v>
      </c>
      <c r="AJ46" s="211">
        <f t="shared" si="59"/>
        <v>0.52222222222222203</v>
      </c>
      <c r="AK46" s="211">
        <f t="shared" si="59"/>
        <v>0.56388888888888866</v>
      </c>
      <c r="AL46" s="388"/>
      <c r="AM46" s="388"/>
      <c r="AN46" s="388"/>
      <c r="AO46" s="388"/>
      <c r="AP46" s="388"/>
      <c r="AQ46" s="388"/>
      <c r="AR46" s="388"/>
      <c r="AS46" s="388"/>
      <c r="AT46" s="388"/>
      <c r="AU46" s="354"/>
      <c r="AV46" s="439"/>
      <c r="AW46" s="388"/>
      <c r="AX46" s="388"/>
      <c r="AY46" s="388"/>
      <c r="AZ46" s="388"/>
      <c r="BA46" s="388"/>
      <c r="BB46" s="388"/>
      <c r="BC46" s="388"/>
      <c r="BD46" s="388"/>
      <c r="BE46" s="388"/>
      <c r="BF46" s="388"/>
      <c r="BG46" s="388"/>
      <c r="BH46" s="388"/>
      <c r="BI46" s="388"/>
      <c r="BJ46" s="388"/>
      <c r="BK46" s="354"/>
      <c r="BL46" s="403"/>
      <c r="BM46" s="403"/>
      <c r="BN46" s="403"/>
      <c r="BO46" s="403"/>
    </row>
    <row r="47" spans="1:67" x14ac:dyDescent="0.25">
      <c r="A47" s="2" t="s">
        <v>25</v>
      </c>
      <c r="B47" s="11">
        <v>6.9444444444444447E-4</v>
      </c>
      <c r="C47" s="414">
        <f t="shared" si="60"/>
        <v>0.23124999999999998</v>
      </c>
      <c r="D47" s="211">
        <f t="shared" si="61"/>
        <v>0.27291666666666664</v>
      </c>
      <c r="E47" s="213">
        <f t="shared" ref="E47" si="65">E46+$B47</f>
        <v>0.28749999999999998</v>
      </c>
      <c r="F47" s="211">
        <f>F46+$B47</f>
        <v>0.31458333333333333</v>
      </c>
      <c r="G47" s="211"/>
      <c r="H47" s="213">
        <f t="shared" si="55"/>
        <v>0.3347222222222222</v>
      </c>
      <c r="I47" s="211">
        <f t="shared" si="55"/>
        <v>0.35624999999999996</v>
      </c>
      <c r="J47" s="213">
        <f t="shared" ref="J47" si="66">J46+$B47</f>
        <v>0.36527777777777776</v>
      </c>
      <c r="K47" s="211">
        <f t="shared" si="61"/>
        <v>0.39791666666666664</v>
      </c>
      <c r="L47" s="211">
        <f t="shared" si="61"/>
        <v>0.43958333333333333</v>
      </c>
      <c r="M47" s="211">
        <f t="shared" si="61"/>
        <v>0.48125000000000001</v>
      </c>
      <c r="N47" s="213">
        <f t="shared" si="64"/>
        <v>0.50416666666666665</v>
      </c>
      <c r="O47" s="211"/>
      <c r="P47" s="379">
        <f t="shared" si="58"/>
        <v>0.5229166666666667</v>
      </c>
      <c r="Q47" s="213">
        <f t="shared" si="58"/>
        <v>0.53888888888888886</v>
      </c>
      <c r="R47" s="211">
        <f t="shared" si="58"/>
        <v>0.56458333333333333</v>
      </c>
      <c r="S47" s="213">
        <f t="shared" si="58"/>
        <v>0.58541666666666659</v>
      </c>
      <c r="T47" s="211">
        <f t="shared" si="58"/>
        <v>0.60624999999999996</v>
      </c>
      <c r="U47" s="211">
        <f t="shared" si="58"/>
        <v>0.64791666666666659</v>
      </c>
      <c r="V47" s="211">
        <f t="shared" si="58"/>
        <v>0.68958333333333321</v>
      </c>
      <c r="W47" s="211">
        <f t="shared" si="58"/>
        <v>0.73124999999999984</v>
      </c>
      <c r="X47" s="211">
        <f t="shared" si="58"/>
        <v>0.77291666666666647</v>
      </c>
      <c r="Y47" s="211">
        <f t="shared" si="58"/>
        <v>0.8145833333333331</v>
      </c>
      <c r="Z47" s="388"/>
      <c r="AA47" s="388"/>
      <c r="AB47" s="388"/>
      <c r="AC47" s="354"/>
      <c r="AD47" s="26"/>
      <c r="AE47" s="211">
        <f t="shared" si="59"/>
        <v>0.31458333333333333</v>
      </c>
      <c r="AF47" s="211">
        <f t="shared" si="59"/>
        <v>0.35624999999999979</v>
      </c>
      <c r="AG47" s="211">
        <f t="shared" si="59"/>
        <v>0.39791666666666647</v>
      </c>
      <c r="AH47" s="414">
        <f t="shared" si="59"/>
        <v>0.43958333333333316</v>
      </c>
      <c r="AI47" s="211">
        <f t="shared" si="59"/>
        <v>0.48124999999999984</v>
      </c>
      <c r="AJ47" s="211">
        <f t="shared" si="59"/>
        <v>0.52291666666666647</v>
      </c>
      <c r="AK47" s="211">
        <f t="shared" si="59"/>
        <v>0.5645833333333331</v>
      </c>
      <c r="AL47" s="388"/>
      <c r="AM47" s="388"/>
      <c r="AN47" s="388"/>
      <c r="AO47" s="388"/>
      <c r="AP47" s="388"/>
      <c r="AQ47" s="388"/>
      <c r="AR47" s="388"/>
      <c r="AS47" s="388"/>
      <c r="AT47" s="388"/>
      <c r="AU47" s="354"/>
      <c r="AV47" s="439"/>
      <c r="AW47" s="388"/>
      <c r="AX47" s="388"/>
      <c r="AY47" s="388"/>
      <c r="AZ47" s="388"/>
      <c r="BA47" s="388"/>
      <c r="BB47" s="388"/>
      <c r="BC47" s="388"/>
      <c r="BD47" s="388"/>
      <c r="BE47" s="388"/>
      <c r="BF47" s="388"/>
      <c r="BG47" s="388"/>
      <c r="BH47" s="388"/>
      <c r="BI47" s="388"/>
      <c r="BJ47" s="388"/>
      <c r="BK47" s="354"/>
      <c r="BL47" s="403"/>
      <c r="BM47" s="403"/>
      <c r="BN47" s="403"/>
      <c r="BO47" s="403"/>
    </row>
    <row r="48" spans="1:67" s="40" customFormat="1" x14ac:dyDescent="0.25">
      <c r="A48" s="2" t="s">
        <v>33</v>
      </c>
      <c r="B48" s="11">
        <v>6.9444444444444447E-4</v>
      </c>
      <c r="C48" s="414">
        <f t="shared" si="60"/>
        <v>0.23194444444444443</v>
      </c>
      <c r="D48" s="211">
        <f t="shared" si="61"/>
        <v>0.27361111111111108</v>
      </c>
      <c r="E48" s="213">
        <f t="shared" ref="E48" si="67">E47+$B48</f>
        <v>0.28819444444444442</v>
      </c>
      <c r="F48" s="211">
        <f>F47+$B48</f>
        <v>0.31527777777777777</v>
      </c>
      <c r="G48" s="211"/>
      <c r="H48" s="213">
        <f t="shared" si="55"/>
        <v>0.33541666666666664</v>
      </c>
      <c r="I48" s="211">
        <f t="shared" si="55"/>
        <v>0.3569444444444444</v>
      </c>
      <c r="J48" s="213">
        <f t="shared" ref="J48" si="68">J47+$B48</f>
        <v>0.3659722222222222</v>
      </c>
      <c r="K48" s="211">
        <f t="shared" si="61"/>
        <v>0.39861111111111108</v>
      </c>
      <c r="L48" s="211">
        <f t="shared" si="61"/>
        <v>0.44027777777777777</v>
      </c>
      <c r="M48" s="211">
        <f t="shared" si="61"/>
        <v>0.48194444444444445</v>
      </c>
      <c r="N48" s="213">
        <f t="shared" si="64"/>
        <v>0.50486111111111109</v>
      </c>
      <c r="O48" s="211"/>
      <c r="P48" s="379">
        <f t="shared" si="58"/>
        <v>0.52361111111111114</v>
      </c>
      <c r="Q48" s="213">
        <f t="shared" si="58"/>
        <v>0.5395833333333333</v>
      </c>
      <c r="R48" s="211">
        <f t="shared" si="58"/>
        <v>0.56527777777777777</v>
      </c>
      <c r="S48" s="213">
        <f t="shared" si="58"/>
        <v>0.58611111111111103</v>
      </c>
      <c r="T48" s="211">
        <f t="shared" si="58"/>
        <v>0.6069444444444444</v>
      </c>
      <c r="U48" s="211">
        <f t="shared" si="58"/>
        <v>0.64861111111111103</v>
      </c>
      <c r="V48" s="211">
        <f t="shared" si="58"/>
        <v>0.69027777777777766</v>
      </c>
      <c r="W48" s="211">
        <f t="shared" si="58"/>
        <v>0.73194444444444429</v>
      </c>
      <c r="X48" s="211">
        <f t="shared" si="58"/>
        <v>0.77361111111111092</v>
      </c>
      <c r="Y48" s="211">
        <f t="shared" si="58"/>
        <v>0.81527777777777755</v>
      </c>
      <c r="Z48" s="388"/>
      <c r="AA48" s="388"/>
      <c r="AB48" s="388"/>
      <c r="AC48" s="354"/>
      <c r="AD48" s="26"/>
      <c r="AE48" s="211">
        <f t="shared" si="59"/>
        <v>0.31527777777777777</v>
      </c>
      <c r="AF48" s="211">
        <f t="shared" si="59"/>
        <v>0.35694444444444423</v>
      </c>
      <c r="AG48" s="211">
        <f t="shared" si="59"/>
        <v>0.39861111111111092</v>
      </c>
      <c r="AH48" s="414">
        <f t="shared" si="59"/>
        <v>0.4402777777777776</v>
      </c>
      <c r="AI48" s="211">
        <f t="shared" si="59"/>
        <v>0.48194444444444429</v>
      </c>
      <c r="AJ48" s="211">
        <f t="shared" si="59"/>
        <v>0.52361111111111092</v>
      </c>
      <c r="AK48" s="211">
        <f t="shared" si="59"/>
        <v>0.56527777777777755</v>
      </c>
      <c r="AL48" s="388"/>
      <c r="AM48" s="388"/>
      <c r="AN48" s="388"/>
      <c r="AO48" s="388"/>
      <c r="AP48" s="388"/>
      <c r="AQ48" s="388"/>
      <c r="AR48" s="388"/>
      <c r="AS48" s="388"/>
      <c r="AT48" s="388"/>
      <c r="AU48" s="354"/>
      <c r="AV48" s="439"/>
      <c r="AW48" s="388"/>
      <c r="AX48" s="388"/>
      <c r="AY48" s="388"/>
      <c r="AZ48" s="388"/>
      <c r="BA48" s="388"/>
      <c r="BB48" s="388"/>
      <c r="BC48" s="388"/>
      <c r="BD48" s="388"/>
      <c r="BE48" s="388"/>
      <c r="BF48" s="388"/>
      <c r="BG48" s="388"/>
      <c r="BH48" s="388"/>
      <c r="BI48" s="388"/>
      <c r="BJ48" s="388"/>
      <c r="BK48" s="354"/>
      <c r="BL48" s="452"/>
      <c r="BM48" s="452"/>
      <c r="BN48" s="452"/>
      <c r="BO48" s="452"/>
    </row>
    <row r="49" spans="1:67" x14ac:dyDescent="0.25">
      <c r="A49" s="2" t="s">
        <v>23</v>
      </c>
      <c r="B49" s="11"/>
      <c r="C49" s="405" t="s">
        <v>92</v>
      </c>
      <c r="D49" s="16" t="s">
        <v>92</v>
      </c>
      <c r="E49" s="221" t="s">
        <v>92</v>
      </c>
      <c r="F49" s="16" t="s">
        <v>92</v>
      </c>
      <c r="H49" s="213">
        <f>H48+2/1440</f>
        <v>0.33680555555555552</v>
      </c>
      <c r="I49" s="16" t="s">
        <v>92</v>
      </c>
      <c r="J49" s="213">
        <f>J48+2/1440</f>
        <v>0.36736111111111108</v>
      </c>
      <c r="K49" s="16" t="s">
        <v>92</v>
      </c>
      <c r="L49" s="16" t="s">
        <v>92</v>
      </c>
      <c r="M49" s="16" t="s">
        <v>92</v>
      </c>
      <c r="N49" s="221" t="s">
        <v>92</v>
      </c>
      <c r="O49" s="405"/>
      <c r="P49" s="380" t="s">
        <v>92</v>
      </c>
      <c r="Q49" s="221" t="s">
        <v>92</v>
      </c>
      <c r="R49" s="16" t="s">
        <v>92</v>
      </c>
      <c r="S49" s="221" t="s">
        <v>92</v>
      </c>
      <c r="T49" s="16" t="s">
        <v>92</v>
      </c>
      <c r="U49" s="16" t="s">
        <v>92</v>
      </c>
      <c r="V49" s="16" t="s">
        <v>92</v>
      </c>
      <c r="W49" s="16" t="s">
        <v>92</v>
      </c>
      <c r="X49" s="16" t="s">
        <v>92</v>
      </c>
      <c r="Y49" s="16" t="s">
        <v>92</v>
      </c>
      <c r="Z49" s="442"/>
      <c r="AA49" s="442"/>
      <c r="AB49" s="442"/>
      <c r="AC49" s="357"/>
      <c r="AD49" s="28"/>
      <c r="AE49" s="211" t="s">
        <v>92</v>
      </c>
      <c r="AF49" s="211" t="s">
        <v>92</v>
      </c>
      <c r="AG49" s="211" t="s">
        <v>92</v>
      </c>
      <c r="AH49" s="405"/>
      <c r="AI49" s="211" t="s">
        <v>92</v>
      </c>
      <c r="AJ49" s="211" t="s">
        <v>92</v>
      </c>
      <c r="AK49" s="211" t="s">
        <v>92</v>
      </c>
      <c r="AL49" s="442"/>
      <c r="AM49" s="442"/>
      <c r="AN49" s="442"/>
      <c r="AO49" s="442"/>
      <c r="AP49" s="442"/>
      <c r="AQ49" s="442"/>
      <c r="AR49" s="442"/>
      <c r="AS49" s="442"/>
      <c r="AT49" s="442"/>
      <c r="AU49" s="357"/>
      <c r="AV49" s="447"/>
      <c r="AW49" s="442"/>
      <c r="AX49" s="442"/>
      <c r="AY49" s="442"/>
      <c r="AZ49" s="442"/>
      <c r="BA49" s="442"/>
      <c r="BB49" s="442"/>
      <c r="BC49" s="442"/>
      <c r="BD49" s="442"/>
      <c r="BE49" s="442"/>
      <c r="BF49" s="442"/>
      <c r="BG49" s="442"/>
      <c r="BH49" s="442"/>
      <c r="BI49" s="442"/>
      <c r="BJ49" s="442"/>
      <c r="BK49" s="357"/>
      <c r="BL49" s="403"/>
      <c r="BM49" s="403"/>
      <c r="BN49" s="403"/>
      <c r="BO49" s="403"/>
    </row>
    <row r="50" spans="1:67" x14ac:dyDescent="0.25">
      <c r="A50" s="2" t="s">
        <v>22</v>
      </c>
      <c r="B50" s="11">
        <v>6.9444444444444447E-4</v>
      </c>
      <c r="C50" s="414">
        <f>C48+$B50</f>
        <v>0.23263888888888887</v>
      </c>
      <c r="D50" s="211">
        <f>D48+$B50</f>
        <v>0.27430555555555552</v>
      </c>
      <c r="E50" s="213">
        <f>E48+$B50</f>
        <v>0.28888888888888886</v>
      </c>
      <c r="F50" s="211">
        <f>F48+$B50</f>
        <v>0.31597222222222221</v>
      </c>
      <c r="G50" s="211"/>
      <c r="H50" s="213">
        <f>H49+3/1440</f>
        <v>0.33888888888888885</v>
      </c>
      <c r="I50" s="211">
        <f>I48+$B50</f>
        <v>0.35763888888888884</v>
      </c>
      <c r="J50" s="213">
        <f>J49+3/1440</f>
        <v>0.36944444444444441</v>
      </c>
      <c r="K50" s="211">
        <f t="shared" ref="K50:N50" si="69">K48+$B50</f>
        <v>0.39930555555555552</v>
      </c>
      <c r="L50" s="211">
        <f t="shared" si="69"/>
        <v>0.44097222222222221</v>
      </c>
      <c r="M50" s="211">
        <f t="shared" si="69"/>
        <v>0.4826388888888889</v>
      </c>
      <c r="N50" s="213">
        <f t="shared" si="69"/>
        <v>0.50555555555555554</v>
      </c>
      <c r="O50" s="408" t="s">
        <v>126</v>
      </c>
      <c r="P50" s="379">
        <f t="shared" ref="P50:Y50" si="70">P48+$B50</f>
        <v>0.52430555555555558</v>
      </c>
      <c r="Q50" s="213">
        <f t="shared" si="70"/>
        <v>0.54027777777777775</v>
      </c>
      <c r="R50" s="211">
        <f t="shared" si="70"/>
        <v>0.56597222222222221</v>
      </c>
      <c r="S50" s="213">
        <f t="shared" si="70"/>
        <v>0.58680555555555547</v>
      </c>
      <c r="T50" s="211">
        <f t="shared" si="70"/>
        <v>0.60763888888888884</v>
      </c>
      <c r="U50" s="211">
        <f t="shared" si="70"/>
        <v>0.64930555555555547</v>
      </c>
      <c r="V50" s="211">
        <f t="shared" si="70"/>
        <v>0.6909722222222221</v>
      </c>
      <c r="W50" s="211">
        <f t="shared" si="70"/>
        <v>0.73263888888888873</v>
      </c>
      <c r="X50" s="211">
        <f t="shared" si="70"/>
        <v>0.77430555555555536</v>
      </c>
      <c r="Y50" s="211">
        <f t="shared" si="70"/>
        <v>0.81597222222222199</v>
      </c>
      <c r="Z50" s="388"/>
      <c r="AA50" s="388"/>
      <c r="AB50" s="388"/>
      <c r="AC50" s="354"/>
      <c r="AD50" s="26"/>
      <c r="AE50" s="211">
        <f t="shared" ref="AE50:AK50" si="71">AE48+$B50</f>
        <v>0.31597222222222221</v>
      </c>
      <c r="AF50" s="211">
        <f t="shared" si="71"/>
        <v>0.35763888888888867</v>
      </c>
      <c r="AG50" s="211">
        <f t="shared" si="71"/>
        <v>0.39930555555555536</v>
      </c>
      <c r="AH50" s="414">
        <f t="shared" si="71"/>
        <v>0.44097222222222204</v>
      </c>
      <c r="AI50" s="211">
        <f t="shared" si="71"/>
        <v>0.48263888888888873</v>
      </c>
      <c r="AJ50" s="211">
        <f t="shared" si="71"/>
        <v>0.52430555555555536</v>
      </c>
      <c r="AK50" s="211">
        <f t="shared" si="71"/>
        <v>0.56597222222222199</v>
      </c>
      <c r="AL50" s="388"/>
      <c r="AM50" s="388"/>
      <c r="AN50" s="388"/>
      <c r="AO50" s="388"/>
      <c r="AP50" s="388"/>
      <c r="AQ50" s="388"/>
      <c r="AR50" s="388"/>
      <c r="AS50" s="388"/>
      <c r="AT50" s="388"/>
      <c r="AU50" s="354"/>
      <c r="AV50" s="439"/>
      <c r="AW50" s="388"/>
      <c r="AX50" s="388"/>
      <c r="AY50" s="388"/>
      <c r="AZ50" s="388"/>
      <c r="BA50" s="388"/>
      <c r="BB50" s="388"/>
      <c r="BC50" s="388"/>
      <c r="BD50" s="388"/>
      <c r="BE50" s="388"/>
      <c r="BF50" s="388"/>
      <c r="BG50" s="388"/>
      <c r="BH50" s="388"/>
      <c r="BI50" s="388"/>
      <c r="BJ50" s="388"/>
      <c r="BK50" s="354"/>
      <c r="BL50" s="403"/>
      <c r="BM50" s="403"/>
      <c r="BN50" s="403"/>
      <c r="BO50" s="403"/>
    </row>
    <row r="51" spans="1:67" x14ac:dyDescent="0.25">
      <c r="A51" s="2" t="s">
        <v>34</v>
      </c>
      <c r="B51" s="11">
        <v>6.9444444444444447E-4</v>
      </c>
      <c r="C51" s="414">
        <f t="shared" ref="C51:C53" si="72">C50+$B51</f>
        <v>0.23333333333333331</v>
      </c>
      <c r="D51" s="211">
        <f t="shared" ref="D51:M53" si="73">D50+$B51</f>
        <v>0.27499999999999997</v>
      </c>
      <c r="E51" s="213">
        <f t="shared" ref="E51" si="74">E50+$B51</f>
        <v>0.2895833333333333</v>
      </c>
      <c r="F51" s="211">
        <f>F50+$B51</f>
        <v>0.31666666666666665</v>
      </c>
      <c r="G51" s="211"/>
      <c r="H51" s="213">
        <f t="shared" ref="H51:I53" si="75">H50+$B51</f>
        <v>0.33958333333333329</v>
      </c>
      <c r="I51" s="211">
        <f t="shared" si="75"/>
        <v>0.35833333333333328</v>
      </c>
      <c r="J51" s="213">
        <f t="shared" ref="J51" si="76">J50+$B51</f>
        <v>0.37013888888888885</v>
      </c>
      <c r="K51" s="211">
        <f t="shared" si="73"/>
        <v>0.39999999999999997</v>
      </c>
      <c r="L51" s="211">
        <f t="shared" si="73"/>
        <v>0.44166666666666665</v>
      </c>
      <c r="M51" s="211">
        <f t="shared" si="73"/>
        <v>0.48333333333333334</v>
      </c>
      <c r="N51" s="213">
        <f t="shared" ref="N51:N53" si="77">N50+$B51</f>
        <v>0.50624999999999998</v>
      </c>
      <c r="O51" s="408" t="s">
        <v>127</v>
      </c>
      <c r="P51" s="379">
        <f t="shared" ref="P51:Y51" si="78">P50+$B51</f>
        <v>0.52500000000000002</v>
      </c>
      <c r="Q51" s="213">
        <f t="shared" si="78"/>
        <v>0.54097222222222219</v>
      </c>
      <c r="R51" s="211">
        <f t="shared" si="78"/>
        <v>0.56666666666666665</v>
      </c>
      <c r="S51" s="213">
        <f t="shared" si="78"/>
        <v>0.58749999999999991</v>
      </c>
      <c r="T51" s="211">
        <f t="shared" si="78"/>
        <v>0.60833333333333328</v>
      </c>
      <c r="U51" s="211">
        <f t="shared" si="78"/>
        <v>0.64999999999999991</v>
      </c>
      <c r="V51" s="211">
        <f t="shared" si="78"/>
        <v>0.69166666666666654</v>
      </c>
      <c r="W51" s="211">
        <f t="shared" si="78"/>
        <v>0.73333333333333317</v>
      </c>
      <c r="X51" s="211">
        <f t="shared" si="78"/>
        <v>0.7749999999999998</v>
      </c>
      <c r="Y51" s="211">
        <f t="shared" si="78"/>
        <v>0.81666666666666643</v>
      </c>
      <c r="Z51" s="388"/>
      <c r="AA51" s="388"/>
      <c r="AB51" s="388"/>
      <c r="AC51" s="354"/>
      <c r="AD51" s="410" t="s">
        <v>118</v>
      </c>
      <c r="AE51" s="211">
        <f t="shared" ref="AE51:AK53" si="79">AE50+$B51</f>
        <v>0.31666666666666665</v>
      </c>
      <c r="AF51" s="211">
        <f t="shared" si="79"/>
        <v>0.35833333333333311</v>
      </c>
      <c r="AG51" s="211">
        <f t="shared" si="79"/>
        <v>0.3999999999999998</v>
      </c>
      <c r="AH51" s="414">
        <f t="shared" si="79"/>
        <v>0.44166666666666649</v>
      </c>
      <c r="AI51" s="211">
        <f t="shared" si="79"/>
        <v>0.48333333333333317</v>
      </c>
      <c r="AJ51" s="211">
        <f t="shared" si="79"/>
        <v>0.5249999999999998</v>
      </c>
      <c r="AK51" s="211">
        <f t="shared" si="79"/>
        <v>0.56666666666666643</v>
      </c>
      <c r="AL51" s="388"/>
      <c r="AM51" s="388"/>
      <c r="AN51" s="388"/>
      <c r="AO51" s="388"/>
      <c r="AP51" s="388"/>
      <c r="AQ51" s="388"/>
      <c r="AR51" s="388"/>
      <c r="AS51" s="388"/>
      <c r="AT51" s="388"/>
      <c r="AU51" s="354"/>
      <c r="AV51" s="439"/>
      <c r="AW51" s="388"/>
      <c r="AX51" s="388"/>
      <c r="AY51" s="388"/>
      <c r="AZ51" s="388"/>
      <c r="BA51" s="388"/>
      <c r="BB51" s="388"/>
      <c r="BC51" s="388"/>
      <c r="BD51" s="388"/>
      <c r="BE51" s="388"/>
      <c r="BF51" s="388"/>
      <c r="BG51" s="388"/>
      <c r="BH51" s="388"/>
      <c r="BI51" s="388"/>
      <c r="BJ51" s="388"/>
      <c r="BK51" s="354"/>
      <c r="BL51" s="403"/>
      <c r="BM51" s="403"/>
      <c r="BN51" s="403"/>
      <c r="BO51" s="403"/>
    </row>
    <row r="52" spans="1:67" s="41" customFormat="1" x14ac:dyDescent="0.25">
      <c r="A52" s="2" t="s">
        <v>35</v>
      </c>
      <c r="B52" s="11">
        <v>1.3888888888888889E-3</v>
      </c>
      <c r="C52" s="414">
        <f t="shared" si="72"/>
        <v>0.23472222222222219</v>
      </c>
      <c r="D52" s="211">
        <f t="shared" si="73"/>
        <v>0.27638888888888885</v>
      </c>
      <c r="E52" s="213">
        <f t="shared" ref="E52" si="80">E51+$B52</f>
        <v>0.29097222222222219</v>
      </c>
      <c r="F52" s="211">
        <f>F51+$B52</f>
        <v>0.31805555555555554</v>
      </c>
      <c r="G52" s="211"/>
      <c r="H52" s="213">
        <f t="shared" si="75"/>
        <v>0.34097222222222218</v>
      </c>
      <c r="I52" s="211">
        <f t="shared" si="75"/>
        <v>0.35972222222222217</v>
      </c>
      <c r="J52" s="213">
        <f t="shared" ref="J52" si="81">J51+$B52</f>
        <v>0.37152777777777773</v>
      </c>
      <c r="K52" s="211">
        <f t="shared" si="73"/>
        <v>0.40138888888888885</v>
      </c>
      <c r="L52" s="211">
        <f t="shared" si="73"/>
        <v>0.44305555555555554</v>
      </c>
      <c r="M52" s="211">
        <f t="shared" si="73"/>
        <v>0.48472222222222222</v>
      </c>
      <c r="N52" s="213">
        <f t="shared" si="77"/>
        <v>0.50763888888888886</v>
      </c>
      <c r="O52" s="408" t="s">
        <v>100</v>
      </c>
      <c r="P52" s="379">
        <f>P51+$B52</f>
        <v>0.52638888888888891</v>
      </c>
      <c r="Q52" s="221" t="s">
        <v>92</v>
      </c>
      <c r="R52" s="211">
        <f t="shared" ref="R52:Y53" si="82">R51+$B52</f>
        <v>0.56805555555555554</v>
      </c>
      <c r="S52" s="213">
        <f t="shared" si="82"/>
        <v>0.5888888888888888</v>
      </c>
      <c r="T52" s="211">
        <f t="shared" si="82"/>
        <v>0.60972222222222217</v>
      </c>
      <c r="U52" s="211">
        <f t="shared" si="82"/>
        <v>0.6513888888888888</v>
      </c>
      <c r="V52" s="211">
        <f t="shared" si="82"/>
        <v>0.69305555555555542</v>
      </c>
      <c r="W52" s="211">
        <f t="shared" si="82"/>
        <v>0.73472222222222205</v>
      </c>
      <c r="X52" s="211">
        <f t="shared" si="82"/>
        <v>0.77638888888888868</v>
      </c>
      <c r="Y52" s="211">
        <f t="shared" si="82"/>
        <v>0.81805555555555531</v>
      </c>
      <c r="Z52" s="388"/>
      <c r="AA52" s="388"/>
      <c r="AB52" s="388"/>
      <c r="AC52" s="354"/>
      <c r="AD52" s="410" t="s">
        <v>119</v>
      </c>
      <c r="AE52" s="211">
        <f t="shared" si="79"/>
        <v>0.31805555555555554</v>
      </c>
      <c r="AF52" s="211">
        <f t="shared" si="79"/>
        <v>0.359722222222222</v>
      </c>
      <c r="AG52" s="211">
        <f t="shared" si="79"/>
        <v>0.40138888888888868</v>
      </c>
      <c r="AH52" s="414">
        <f t="shared" si="79"/>
        <v>0.44305555555555537</v>
      </c>
      <c r="AI52" s="211">
        <f t="shared" si="79"/>
        <v>0.48472222222222205</v>
      </c>
      <c r="AJ52" s="211">
        <f t="shared" si="79"/>
        <v>0.52638888888888868</v>
      </c>
      <c r="AK52" s="211">
        <f t="shared" si="79"/>
        <v>0.56805555555555531</v>
      </c>
      <c r="AL52" s="388"/>
      <c r="AM52" s="388"/>
      <c r="AN52" s="388"/>
      <c r="AO52" s="388"/>
      <c r="AP52" s="388"/>
      <c r="AQ52" s="388"/>
      <c r="AR52" s="388"/>
      <c r="AS52" s="388"/>
      <c r="AT52" s="388"/>
      <c r="AU52" s="354"/>
      <c r="AV52" s="439"/>
      <c r="AW52" s="388"/>
      <c r="AX52" s="388"/>
      <c r="AY52" s="388"/>
      <c r="AZ52" s="388"/>
      <c r="BA52" s="388"/>
      <c r="BB52" s="388"/>
      <c r="BC52" s="388"/>
      <c r="BD52" s="388"/>
      <c r="BE52" s="388"/>
      <c r="BF52" s="388"/>
      <c r="BG52" s="388"/>
      <c r="BH52" s="388"/>
      <c r="BI52" s="388"/>
      <c r="BJ52" s="388"/>
      <c r="BK52" s="354"/>
      <c r="BL52" s="453"/>
      <c r="BM52" s="453"/>
      <c r="BN52" s="453"/>
      <c r="BO52" s="453"/>
    </row>
    <row r="53" spans="1:67" s="40" customFormat="1" x14ac:dyDescent="0.25">
      <c r="A53" s="2" t="s">
        <v>36</v>
      </c>
      <c r="B53" s="11">
        <v>2.0833333333333333E-3</v>
      </c>
      <c r="C53" s="414">
        <f t="shared" si="72"/>
        <v>0.23680555555555552</v>
      </c>
      <c r="D53" s="211">
        <f t="shared" si="73"/>
        <v>0.27847222222222218</v>
      </c>
      <c r="E53" s="213">
        <f t="shared" ref="E53" si="83">E52+$B53</f>
        <v>0.29305555555555551</v>
      </c>
      <c r="F53" s="211">
        <f>F52+$B53</f>
        <v>0.32013888888888886</v>
      </c>
      <c r="G53" s="303" t="s">
        <v>99</v>
      </c>
      <c r="H53" s="213">
        <f t="shared" si="75"/>
        <v>0.3430555555555555</v>
      </c>
      <c r="I53" s="211">
        <f t="shared" si="75"/>
        <v>0.36180555555555549</v>
      </c>
      <c r="J53" s="213">
        <f t="shared" ref="J53" si="84">J52+$B53</f>
        <v>0.37361111111111106</v>
      </c>
      <c r="K53" s="211">
        <f t="shared" si="73"/>
        <v>0.40347222222222218</v>
      </c>
      <c r="L53" s="211">
        <f t="shared" si="73"/>
        <v>0.44513888888888886</v>
      </c>
      <c r="M53" s="211">
        <f t="shared" si="73"/>
        <v>0.48680555555555555</v>
      </c>
      <c r="N53" s="213">
        <f t="shared" si="77"/>
        <v>0.50972222222222219</v>
      </c>
      <c r="O53" s="374" t="s">
        <v>92</v>
      </c>
      <c r="P53" s="381">
        <f>P52+$B53</f>
        <v>0.52847222222222223</v>
      </c>
      <c r="Q53" s="221" t="s">
        <v>92</v>
      </c>
      <c r="R53" s="211">
        <f t="shared" si="82"/>
        <v>0.57013888888888886</v>
      </c>
      <c r="S53" s="213">
        <f t="shared" si="82"/>
        <v>0.59097222222222212</v>
      </c>
      <c r="T53" s="211">
        <f t="shared" si="82"/>
        <v>0.61180555555555549</v>
      </c>
      <c r="U53" s="211">
        <f t="shared" si="82"/>
        <v>0.65347222222222212</v>
      </c>
      <c r="V53" s="211">
        <f t="shared" si="82"/>
        <v>0.69513888888888875</v>
      </c>
      <c r="W53" s="211">
        <f t="shared" si="82"/>
        <v>0.73680555555555538</v>
      </c>
      <c r="X53" s="211">
        <f t="shared" si="82"/>
        <v>0.77847222222222201</v>
      </c>
      <c r="Y53" s="211">
        <f t="shared" si="82"/>
        <v>0.82013888888888864</v>
      </c>
      <c r="Z53" s="388"/>
      <c r="AA53" s="388"/>
      <c r="AB53" s="388"/>
      <c r="AC53" s="354"/>
      <c r="AD53" s="410" t="s">
        <v>124</v>
      </c>
      <c r="AE53" s="211">
        <f t="shared" si="79"/>
        <v>0.32013888888888886</v>
      </c>
      <c r="AF53" s="211">
        <f t="shared" si="79"/>
        <v>0.36180555555555532</v>
      </c>
      <c r="AG53" s="211">
        <f t="shared" si="79"/>
        <v>0.40347222222222201</v>
      </c>
      <c r="AH53" s="414">
        <f t="shared" si="79"/>
        <v>0.4451388888888887</v>
      </c>
      <c r="AI53" s="211">
        <f t="shared" si="79"/>
        <v>0.48680555555555538</v>
      </c>
      <c r="AJ53" s="211">
        <f t="shared" si="79"/>
        <v>0.52847222222222201</v>
      </c>
      <c r="AK53" s="211">
        <f t="shared" si="79"/>
        <v>0.57013888888888864</v>
      </c>
      <c r="AL53" s="388"/>
      <c r="AM53" s="388"/>
      <c r="AN53" s="388"/>
      <c r="AO53" s="388"/>
      <c r="AP53" s="388"/>
      <c r="AQ53" s="388"/>
      <c r="AR53" s="388"/>
      <c r="AS53" s="388"/>
      <c r="AT53" s="388"/>
      <c r="AU53" s="354"/>
      <c r="AV53" s="439"/>
      <c r="AW53" s="388"/>
      <c r="AX53" s="388"/>
      <c r="AY53" s="388"/>
      <c r="AZ53" s="388"/>
      <c r="BA53" s="388"/>
      <c r="BB53" s="388"/>
      <c r="BC53" s="388"/>
      <c r="BD53" s="388"/>
      <c r="BE53" s="388"/>
      <c r="BF53" s="388"/>
      <c r="BG53" s="388"/>
      <c r="BH53" s="388"/>
      <c r="BI53" s="388"/>
      <c r="BJ53" s="388"/>
      <c r="BK53" s="354"/>
      <c r="BL53" s="452"/>
      <c r="BM53" s="452"/>
      <c r="BN53" s="452"/>
      <c r="BO53" s="452"/>
    </row>
    <row r="54" spans="1:67" s="60" customFormat="1" ht="12.75" customHeight="1" x14ac:dyDescent="0.2">
      <c r="A54" s="42" t="s">
        <v>15</v>
      </c>
      <c r="B54" s="43"/>
      <c r="C54" s="44">
        <v>0.23958333333333334</v>
      </c>
      <c r="D54" s="44">
        <v>0.28125</v>
      </c>
      <c r="E54" s="62">
        <v>0.2951388888888889</v>
      </c>
      <c r="F54" s="44">
        <v>0.32291666666666669</v>
      </c>
      <c r="G54" s="44"/>
      <c r="H54" s="62">
        <v>0.3576388888888889</v>
      </c>
      <c r="I54" s="44">
        <v>0.36458333333333331</v>
      </c>
      <c r="J54" s="101">
        <v>0.60763888888888895</v>
      </c>
      <c r="K54" s="44">
        <v>0.40625</v>
      </c>
      <c r="L54" s="44">
        <v>0.44791666666666702</v>
      </c>
      <c r="M54" s="44">
        <v>0.48958333333333298</v>
      </c>
      <c r="N54" s="62">
        <v>0.52430555555555558</v>
      </c>
      <c r="O54" s="44"/>
      <c r="P54" s="44">
        <v>0.53125</v>
      </c>
      <c r="Q54" s="62">
        <v>0.56597222222222221</v>
      </c>
      <c r="R54" s="44">
        <v>0.57291666666666696</v>
      </c>
      <c r="S54" s="101">
        <v>0.60763888888888895</v>
      </c>
      <c r="T54" s="44">
        <v>0.61458333333333304</v>
      </c>
      <c r="U54" s="44">
        <v>0.65625</v>
      </c>
      <c r="V54" s="44">
        <v>0.69791666666666696</v>
      </c>
      <c r="W54" s="44">
        <v>0.73958333333333304</v>
      </c>
      <c r="X54" s="44">
        <v>0.78125</v>
      </c>
      <c r="Y54" s="44">
        <v>0.82291666666666696</v>
      </c>
      <c r="Z54" s="44">
        <v>0.86458333333333304</v>
      </c>
      <c r="AA54" s="44">
        <v>0.90625</v>
      </c>
      <c r="AB54" s="44">
        <v>0.94791666666666696</v>
      </c>
      <c r="AC54" s="97">
        <v>0.98958333333333304</v>
      </c>
      <c r="AD54" s="46">
        <v>0.28125</v>
      </c>
      <c r="AE54" s="44">
        <v>0.32291666666666669</v>
      </c>
      <c r="AF54" s="44">
        <v>0.36458333333333298</v>
      </c>
      <c r="AG54" s="44">
        <v>0.40625</v>
      </c>
      <c r="AH54" s="44">
        <v>0.44791666666666702</v>
      </c>
      <c r="AI54" s="44">
        <v>0.48958333333333298</v>
      </c>
      <c r="AJ54" s="44">
        <v>0.53125</v>
      </c>
      <c r="AK54" s="44">
        <v>0.57291666666666696</v>
      </c>
      <c r="AL54" s="44">
        <v>0.61458333333333304</v>
      </c>
      <c r="AM54" s="44">
        <v>0.65625</v>
      </c>
      <c r="AN54" s="44">
        <v>0.69791666666666696</v>
      </c>
      <c r="AO54" s="44">
        <v>0.73958333333333304</v>
      </c>
      <c r="AP54" s="44">
        <v>0.78125</v>
      </c>
      <c r="AQ54" s="44">
        <v>0.82291666666666696</v>
      </c>
      <c r="AR54" s="44">
        <v>0.86458333333333337</v>
      </c>
      <c r="AS54" s="44">
        <v>0.90625</v>
      </c>
      <c r="AT54" s="44">
        <v>0.94791666666666663</v>
      </c>
      <c r="AU54" s="97">
        <v>0.98958333333333304</v>
      </c>
      <c r="AV54" s="46">
        <v>0.36458333333333298</v>
      </c>
      <c r="AW54" s="44">
        <v>0.40625</v>
      </c>
      <c r="AX54" s="44">
        <v>0.44791666666666702</v>
      </c>
      <c r="AY54" s="44">
        <v>0.48958333333333298</v>
      </c>
      <c r="AZ54" s="44">
        <v>0.53125</v>
      </c>
      <c r="BA54" s="44">
        <v>0.57291666666666696</v>
      </c>
      <c r="BB54" s="44">
        <v>0.61458333333333304</v>
      </c>
      <c r="BC54" s="44">
        <v>0.65625</v>
      </c>
      <c r="BD54" s="44">
        <v>0.69791666666666696</v>
      </c>
      <c r="BE54" s="44">
        <v>0.73958333333333304</v>
      </c>
      <c r="BF54" s="44">
        <v>0.78125</v>
      </c>
      <c r="BG54" s="44">
        <v>0.82291666666666696</v>
      </c>
      <c r="BH54" s="44">
        <v>0.86458333333333337</v>
      </c>
      <c r="BI54" s="44">
        <v>0.90625</v>
      </c>
      <c r="BJ54" s="44">
        <v>0.94791666666666663</v>
      </c>
      <c r="BK54" s="97">
        <v>0.98958333333333304</v>
      </c>
      <c r="BL54" s="451"/>
      <c r="BM54" s="451"/>
      <c r="BN54" s="451"/>
      <c r="BO54" s="451"/>
    </row>
    <row r="55" spans="1:67" s="53" customFormat="1" ht="12.75" customHeight="1" x14ac:dyDescent="0.2">
      <c r="A55" s="49" t="s">
        <v>132</v>
      </c>
      <c r="B55" s="50"/>
      <c r="C55" s="214">
        <v>0.26250000000000001</v>
      </c>
      <c r="D55" s="214">
        <v>0.28194444444444444</v>
      </c>
      <c r="E55" s="214">
        <v>0.30416666666666664</v>
      </c>
      <c r="F55" s="214">
        <v>0.32500000000000001</v>
      </c>
      <c r="G55" s="214"/>
      <c r="H55" s="214"/>
      <c r="I55" s="214">
        <f>F55+"1:00"</f>
        <v>0.3666666666666667</v>
      </c>
      <c r="K55" s="214">
        <f>I55+"1:00"</f>
        <v>0.40833333333333338</v>
      </c>
      <c r="L55" s="214">
        <f t="shared" ref="L55:M55" si="85">K55+"1:00"</f>
        <v>0.45000000000000007</v>
      </c>
      <c r="M55" s="214">
        <f t="shared" si="85"/>
        <v>0.49166666666666675</v>
      </c>
      <c r="N55" s="214">
        <v>0.51250000000000007</v>
      </c>
      <c r="O55" s="214"/>
      <c r="P55" s="214">
        <f>M55+"1:00"</f>
        <v>0.53333333333333344</v>
      </c>
      <c r="Q55" s="214"/>
      <c r="R55" s="214">
        <f>P55+"1:00"</f>
        <v>0.57500000000000007</v>
      </c>
      <c r="T55" s="214">
        <f>R55+"1:00"</f>
        <v>0.6166666666666667</v>
      </c>
      <c r="U55" s="214">
        <f>T55+"1:00"</f>
        <v>0.65833333333333333</v>
      </c>
      <c r="V55" s="214">
        <v>0.69861111111111107</v>
      </c>
      <c r="W55" s="214">
        <v>0.7416666666666667</v>
      </c>
      <c r="X55" s="214">
        <f t="shared" ref="X55:Y55" si="86">W55+"1:00"</f>
        <v>0.78333333333333333</v>
      </c>
      <c r="Y55" s="214">
        <f t="shared" si="86"/>
        <v>0.82499999999999996</v>
      </c>
      <c r="Z55" s="51"/>
      <c r="AA55" s="51"/>
      <c r="AB55" s="51"/>
      <c r="AC55" s="91"/>
      <c r="AD55" s="52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91"/>
      <c r="AV55" s="52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91"/>
      <c r="BL55" s="450"/>
      <c r="BM55" s="450"/>
      <c r="BN55" s="450"/>
      <c r="BO55" s="450"/>
    </row>
    <row r="56" spans="1:67" s="53" customFormat="1" ht="12.75" customHeight="1" x14ac:dyDescent="0.2">
      <c r="A56" s="54" t="s">
        <v>16</v>
      </c>
      <c r="B56" s="55"/>
      <c r="C56" s="56">
        <v>0.24513888888888888</v>
      </c>
      <c r="D56" s="57">
        <v>0.28194444444444444</v>
      </c>
      <c r="E56" s="56">
        <v>0.30138888888888887</v>
      </c>
      <c r="F56" s="57">
        <v>0.32569444444444445</v>
      </c>
      <c r="G56" s="57"/>
      <c r="H56" s="67">
        <v>0.34930555555555554</v>
      </c>
      <c r="I56" s="57">
        <v>0.36527777777777781</v>
      </c>
      <c r="J56" s="85">
        <v>0.59930555555555554</v>
      </c>
      <c r="K56" s="57">
        <v>0.406944444444444</v>
      </c>
      <c r="L56" s="57">
        <v>0.44861111111111102</v>
      </c>
      <c r="M56" s="57">
        <v>0.49027777777777798</v>
      </c>
      <c r="N56" s="67">
        <v>0.51597222222222217</v>
      </c>
      <c r="O56" s="57"/>
      <c r="P56" s="57">
        <v>0.531944444444444</v>
      </c>
      <c r="Q56" s="67">
        <v>0.55763888888888891</v>
      </c>
      <c r="R56" s="57">
        <v>0.57361111111111096</v>
      </c>
      <c r="S56" s="85">
        <v>0.59930555555555554</v>
      </c>
      <c r="T56" s="57">
        <v>0.61527777777777803</v>
      </c>
      <c r="U56" s="57">
        <v>0.656944444444445</v>
      </c>
      <c r="V56" s="57">
        <v>0.69861111111111096</v>
      </c>
      <c r="W56" s="57">
        <v>0.74027777777777404</v>
      </c>
      <c r="X56" s="57">
        <v>0.78194444444444</v>
      </c>
      <c r="Y56" s="57">
        <v>0.82361111111110596</v>
      </c>
      <c r="Z56" s="57">
        <v>0.86527777777777204</v>
      </c>
      <c r="AA56" s="57">
        <v>0.906944444444438</v>
      </c>
      <c r="AB56" s="57">
        <v>0.94861111111110497</v>
      </c>
      <c r="AC56" s="168">
        <v>0.99027777777777204</v>
      </c>
      <c r="AD56" s="59">
        <v>0.28472222222222221</v>
      </c>
      <c r="AE56" s="58">
        <v>0.32361111111111113</v>
      </c>
      <c r="AF56" s="58">
        <v>0.36527777777777798</v>
      </c>
      <c r="AG56" s="58">
        <v>0.406944444444444</v>
      </c>
      <c r="AH56" s="58">
        <v>0.44861111111111102</v>
      </c>
      <c r="AI56" s="58">
        <v>0.49027777777777798</v>
      </c>
      <c r="AJ56" s="58">
        <v>0.531944444444444</v>
      </c>
      <c r="AK56" s="58">
        <v>0.57361111111111096</v>
      </c>
      <c r="AL56" s="58">
        <v>0.61527777777777803</v>
      </c>
      <c r="AM56" s="58">
        <v>0.656944444444444</v>
      </c>
      <c r="AN56" s="58">
        <v>0.69861111111111296</v>
      </c>
      <c r="AO56" s="58">
        <v>0.74027777777778003</v>
      </c>
      <c r="AP56" s="58">
        <v>0.781944444444446</v>
      </c>
      <c r="AQ56" s="58">
        <v>0.82361111111111296</v>
      </c>
      <c r="AR56" s="58">
        <v>0.8652777777777777</v>
      </c>
      <c r="AS56" s="58">
        <v>0.90694444444444444</v>
      </c>
      <c r="AT56" s="58">
        <v>0.94861111111111107</v>
      </c>
      <c r="AU56" s="98">
        <v>0.9902777777777777</v>
      </c>
      <c r="AV56" s="59">
        <v>0.36527777777777798</v>
      </c>
      <c r="AW56" s="58">
        <v>0.406944444444444</v>
      </c>
      <c r="AX56" s="58">
        <v>0.44861111111111102</v>
      </c>
      <c r="AY56" s="58">
        <v>0.49027777777777798</v>
      </c>
      <c r="AZ56" s="58">
        <v>0.531944444444444</v>
      </c>
      <c r="BA56" s="58">
        <v>0.57361111111111096</v>
      </c>
      <c r="BB56" s="58">
        <v>0.61527777777777803</v>
      </c>
      <c r="BC56" s="58">
        <v>0.656944444444444</v>
      </c>
      <c r="BD56" s="58">
        <v>0.69861111111111296</v>
      </c>
      <c r="BE56" s="58">
        <v>0.74027777777778003</v>
      </c>
      <c r="BF56" s="58">
        <v>0.781944444444446</v>
      </c>
      <c r="BG56" s="58">
        <v>0.82361111111111296</v>
      </c>
      <c r="BH56" s="58">
        <v>0.8652777777777777</v>
      </c>
      <c r="BI56" s="58">
        <v>0.90694444444444444</v>
      </c>
      <c r="BJ56" s="58">
        <v>0.94861111111111107</v>
      </c>
      <c r="BK56" s="98">
        <v>0.9902777777777777</v>
      </c>
      <c r="BL56" s="450"/>
      <c r="BM56" s="450"/>
      <c r="BN56" s="450"/>
      <c r="BO56" s="450"/>
    </row>
    <row r="57" spans="1:67" s="60" customFormat="1" ht="12.75" customHeight="1" x14ac:dyDescent="0.2">
      <c r="A57" s="61" t="s">
        <v>17</v>
      </c>
      <c r="B57" s="50"/>
      <c r="C57" s="62">
        <v>0.22430555555555556</v>
      </c>
      <c r="D57" s="217">
        <v>0.26597222222222222</v>
      </c>
      <c r="E57" s="217">
        <v>0.28680555555555554</v>
      </c>
      <c r="F57" s="217">
        <v>0.30763888888888902</v>
      </c>
      <c r="G57" s="217">
        <v>0.30763888888888902</v>
      </c>
      <c r="H57" s="215">
        <v>0.34236111111111112</v>
      </c>
      <c r="I57" s="217">
        <v>0.34930555555555598</v>
      </c>
      <c r="J57" s="53"/>
      <c r="K57" s="217">
        <v>0.390972222222222</v>
      </c>
      <c r="L57" s="217">
        <v>0.43263888888888902</v>
      </c>
      <c r="M57" s="217">
        <v>0.47430555555555598</v>
      </c>
      <c r="N57" s="217">
        <v>0.49513888888888885</v>
      </c>
      <c r="O57" s="217"/>
      <c r="P57" s="217">
        <v>0.51597222222222205</v>
      </c>
      <c r="Q57" s="217"/>
      <c r="R57" s="217">
        <v>0.55763888888888902</v>
      </c>
      <c r="S57" s="53"/>
      <c r="T57" s="217">
        <v>0.59930555555555598</v>
      </c>
      <c r="U57" s="217">
        <v>0.64097222222222205</v>
      </c>
      <c r="V57" s="217">
        <v>0.68263888888888902</v>
      </c>
      <c r="W57" s="217">
        <v>0.72430555555555598</v>
      </c>
      <c r="X57" s="217">
        <v>0.76597222222222205</v>
      </c>
      <c r="Y57" s="217">
        <v>0.80763888888888902</v>
      </c>
      <c r="Z57" s="217">
        <v>0.84930555555555598</v>
      </c>
      <c r="AA57" s="217">
        <v>0.89097222222222205</v>
      </c>
      <c r="AB57" s="217">
        <v>0.93263888888888902</v>
      </c>
      <c r="AC57" s="304">
        <v>0.97430555555555598</v>
      </c>
      <c r="AD57" s="63">
        <v>0.26597222222222222</v>
      </c>
      <c r="AE57" s="216">
        <v>0.30763888888888891</v>
      </c>
      <c r="AF57" s="216">
        <v>0.34930555555555598</v>
      </c>
      <c r="AG57" s="216">
        <v>0.390972222222222</v>
      </c>
      <c r="AH57" s="216">
        <v>0.43263888888888902</v>
      </c>
      <c r="AI57" s="216">
        <v>0.47430555555555598</v>
      </c>
      <c r="AJ57" s="216">
        <v>0.51597222222222205</v>
      </c>
      <c r="AK57" s="216">
        <v>0.55763888888888902</v>
      </c>
      <c r="AL57" s="216">
        <v>0.59930555555555598</v>
      </c>
      <c r="AM57" s="216">
        <v>0.64097222222222205</v>
      </c>
      <c r="AN57" s="216">
        <v>0.68263888888888902</v>
      </c>
      <c r="AO57" s="216">
        <v>0.72430555555555598</v>
      </c>
      <c r="AP57" s="216">
        <v>0.76597222222222205</v>
      </c>
      <c r="AQ57" s="216">
        <v>0.80763888888888902</v>
      </c>
      <c r="AR57" s="216">
        <v>0.84930555555555554</v>
      </c>
      <c r="AS57" s="216">
        <v>0.89097222222222217</v>
      </c>
      <c r="AT57" s="216">
        <v>0.93263888888888891</v>
      </c>
      <c r="AU57" s="99">
        <v>0.97430555555555554</v>
      </c>
      <c r="AV57" s="63">
        <v>0.34930555555555554</v>
      </c>
      <c r="AW57" s="216">
        <v>0.390972222222222</v>
      </c>
      <c r="AX57" s="216">
        <v>0.43263888888888902</v>
      </c>
      <c r="AY57" s="216">
        <v>0.47430555555555598</v>
      </c>
      <c r="AZ57" s="216">
        <v>0.51597222222222205</v>
      </c>
      <c r="BA57" s="216">
        <v>0.55763888888888902</v>
      </c>
      <c r="BB57" s="216">
        <v>0.59930555555555598</v>
      </c>
      <c r="BC57" s="216">
        <v>0.64097222222222205</v>
      </c>
      <c r="BD57" s="216">
        <v>0.68263888888888902</v>
      </c>
      <c r="BE57" s="216">
        <v>0.72430555555555598</v>
      </c>
      <c r="BF57" s="216">
        <v>0.76597222222222205</v>
      </c>
      <c r="BG57" s="216">
        <v>0.80763888888888902</v>
      </c>
      <c r="BH57" s="216">
        <v>0.84930555555555554</v>
      </c>
      <c r="BI57" s="216">
        <v>0.89097222222222217</v>
      </c>
      <c r="BJ57" s="216">
        <v>0.93263888888888891</v>
      </c>
      <c r="BK57" s="99">
        <v>0.97430555555555554</v>
      </c>
      <c r="BL57" s="451"/>
      <c r="BM57" s="451"/>
      <c r="BN57" s="451"/>
      <c r="BO57" s="451"/>
    </row>
    <row r="58" spans="1:67" ht="12.75" customHeight="1" x14ac:dyDescent="0.25">
      <c r="A58" s="49" t="s">
        <v>134</v>
      </c>
      <c r="B58" s="50"/>
      <c r="C58" s="214">
        <v>0.23263888888888887</v>
      </c>
      <c r="D58" s="214">
        <v>0.27638888888888885</v>
      </c>
      <c r="E58" s="214"/>
      <c r="F58" s="53"/>
      <c r="G58" s="214">
        <v>0.31944444444444448</v>
      </c>
      <c r="H58" s="214">
        <v>0.34027777777777773</v>
      </c>
      <c r="I58" s="214">
        <f>G58+"1:00"</f>
        <v>0.36111111111111116</v>
      </c>
      <c r="J58" s="53"/>
      <c r="K58" s="214">
        <f>I58+"1:00"</f>
        <v>0.40277777777777785</v>
      </c>
      <c r="L58" s="214">
        <f t="shared" ref="L58:M58" si="87">K58+"1:00"</f>
        <v>0.44444444444444453</v>
      </c>
      <c r="M58" s="214">
        <f t="shared" si="87"/>
        <v>0.48611111111111122</v>
      </c>
      <c r="N58" s="214">
        <v>0.50694444444444442</v>
      </c>
      <c r="O58" s="214"/>
      <c r="P58" s="214">
        <f>M58+"1:00"</f>
        <v>0.5277777777777779</v>
      </c>
      <c r="Q58" s="214"/>
      <c r="R58" s="214">
        <f>P58+"1:00"</f>
        <v>0.56944444444444453</v>
      </c>
      <c r="S58" s="53"/>
      <c r="T58" s="214">
        <f>R58+"1:00"</f>
        <v>0.61111111111111116</v>
      </c>
      <c r="U58" s="214">
        <f t="shared" ref="U58:AC58" si="88">T58+"1:00"</f>
        <v>0.65277777777777779</v>
      </c>
      <c r="V58" s="214">
        <f t="shared" si="88"/>
        <v>0.69444444444444442</v>
      </c>
      <c r="W58" s="214">
        <f t="shared" si="88"/>
        <v>0.73611111111111105</v>
      </c>
      <c r="X58" s="214">
        <f t="shared" si="88"/>
        <v>0.77777777777777768</v>
      </c>
      <c r="Y58" s="214">
        <f t="shared" si="88"/>
        <v>0.81944444444444431</v>
      </c>
      <c r="Z58" s="214">
        <f t="shared" si="88"/>
        <v>0.86111111111111094</v>
      </c>
      <c r="AA58" s="214">
        <f t="shared" si="88"/>
        <v>0.90277777777777757</v>
      </c>
      <c r="AB58" s="214">
        <f t="shared" si="88"/>
        <v>0.9444444444444442</v>
      </c>
      <c r="AC58" s="94">
        <f t="shared" si="88"/>
        <v>0.98611111111111083</v>
      </c>
      <c r="AD58" s="52">
        <v>0.27083333333333331</v>
      </c>
      <c r="AE58" s="51">
        <v>0.31944444444444448</v>
      </c>
      <c r="AF58" s="51">
        <v>0.36111111111111099</v>
      </c>
      <c r="AG58" s="51">
        <v>0.40277777777777801</v>
      </c>
      <c r="AH58" s="51">
        <v>0.44444444444444398</v>
      </c>
      <c r="AI58" s="51">
        <v>0.48611111111110999</v>
      </c>
      <c r="AJ58" s="51">
        <v>0.52777777777777701</v>
      </c>
      <c r="AK58" s="51">
        <v>0.56944444444444298</v>
      </c>
      <c r="AL58" s="51">
        <v>0.61111111111111005</v>
      </c>
      <c r="AM58" s="51">
        <v>0.65277777777777701</v>
      </c>
      <c r="AN58" s="51">
        <v>0.69444444444444298</v>
      </c>
      <c r="AO58" s="51">
        <v>0.73611111111111005</v>
      </c>
      <c r="AP58" s="51">
        <v>0.77777777777777701</v>
      </c>
      <c r="AQ58" s="51">
        <v>0.81944444444444398</v>
      </c>
      <c r="AR58" s="51">
        <v>0.86111111111111116</v>
      </c>
      <c r="AS58" s="51">
        <v>0.90277777777777779</v>
      </c>
      <c r="AT58" s="51">
        <v>0.94444444444444453</v>
      </c>
      <c r="AU58" s="91">
        <v>0.98611111111111116</v>
      </c>
      <c r="AV58" s="52">
        <v>0.36111111111111099</v>
      </c>
      <c r="AW58" s="51">
        <v>0.40277777777777801</v>
      </c>
      <c r="AX58" s="51">
        <v>0.44444444444444398</v>
      </c>
      <c r="AY58" s="51">
        <v>0.48611111111110999</v>
      </c>
      <c r="AZ58" s="51">
        <v>0.52777777777777701</v>
      </c>
      <c r="BA58" s="51">
        <v>0.56944444444444298</v>
      </c>
      <c r="BB58" s="51">
        <v>0.61111111111111005</v>
      </c>
      <c r="BC58" s="51">
        <v>0.65277777777777701</v>
      </c>
      <c r="BD58" s="51">
        <v>0.69444444444444298</v>
      </c>
      <c r="BE58" s="51">
        <v>0.73611111111111005</v>
      </c>
      <c r="BF58" s="51">
        <v>0.77777777777777701</v>
      </c>
      <c r="BG58" s="51">
        <v>0.81944444444444398</v>
      </c>
      <c r="BH58" s="51">
        <v>0.86111111111111116</v>
      </c>
      <c r="BI58" s="51">
        <v>0.90277777777777779</v>
      </c>
      <c r="BJ58" s="51">
        <v>0.94444444444444453</v>
      </c>
      <c r="BK58" s="91">
        <v>0.98611111111111116</v>
      </c>
      <c r="BL58" s="403"/>
      <c r="BM58" s="403"/>
      <c r="BN58" s="403"/>
      <c r="BO58" s="403"/>
    </row>
    <row r="59" spans="1:67" ht="12.75" customHeight="1" x14ac:dyDescent="0.25">
      <c r="A59" s="54" t="s">
        <v>18</v>
      </c>
      <c r="B59" s="55"/>
      <c r="C59" s="56">
        <v>0.2388888888888889</v>
      </c>
      <c r="D59" s="57">
        <v>0.27777777777777779</v>
      </c>
      <c r="E59" s="56">
        <v>0.28055555555555556</v>
      </c>
      <c r="F59" s="64">
        <v>0.31597222222222221</v>
      </c>
      <c r="G59" s="57">
        <v>0.31944444444444448</v>
      </c>
      <c r="H59" s="57">
        <v>0.34027777777777773</v>
      </c>
      <c r="I59" s="57">
        <v>0.36111111111111099</v>
      </c>
      <c r="J59" s="60"/>
      <c r="K59" s="57">
        <v>0.40277777777777801</v>
      </c>
      <c r="L59" s="57">
        <v>0.44444444444444398</v>
      </c>
      <c r="M59" s="57">
        <v>0.48611111111111099</v>
      </c>
      <c r="N59" s="67">
        <v>0.50347222222222221</v>
      </c>
      <c r="O59" s="57"/>
      <c r="P59" s="57">
        <v>0.52777777777777801</v>
      </c>
      <c r="Q59" s="57"/>
      <c r="R59" s="57">
        <v>0.56944444444444398</v>
      </c>
      <c r="S59" s="60"/>
      <c r="T59" s="57">
        <v>0.61111111111111105</v>
      </c>
      <c r="U59" s="57">
        <v>0.65277777777777801</v>
      </c>
      <c r="V59" s="57">
        <v>0.69444444444444398</v>
      </c>
      <c r="W59" s="57">
        <v>0.73611111111111105</v>
      </c>
      <c r="X59" s="57">
        <v>0.77777777777777801</v>
      </c>
      <c r="Y59" s="57">
        <v>0.81944444444444198</v>
      </c>
      <c r="Z59" s="57">
        <v>0.86111111111110905</v>
      </c>
      <c r="AA59" s="64">
        <v>0.89930555555555547</v>
      </c>
      <c r="AB59" s="64">
        <v>0.94097222222222199</v>
      </c>
      <c r="AC59" s="100">
        <v>0.98263888888888895</v>
      </c>
      <c r="AD59" s="65">
        <v>0.27430555555555552</v>
      </c>
      <c r="AE59" s="64">
        <v>0.31597222222222199</v>
      </c>
      <c r="AF59" s="64">
        <v>0.35763888888888901</v>
      </c>
      <c r="AG59" s="64">
        <v>0.39930555555555602</v>
      </c>
      <c r="AH59" s="64">
        <v>0.44097222222222199</v>
      </c>
      <c r="AI59" s="64">
        <v>0.48263888888888901</v>
      </c>
      <c r="AJ59" s="64">
        <v>0.52430555555555602</v>
      </c>
      <c r="AK59" s="64">
        <v>0.56597222222222199</v>
      </c>
      <c r="AL59" s="64">
        <v>0.60763888888888895</v>
      </c>
      <c r="AM59" s="64">
        <v>0.64930555555555602</v>
      </c>
      <c r="AN59" s="64">
        <v>0.69097222222222199</v>
      </c>
      <c r="AO59" s="64">
        <v>0.73263888888888895</v>
      </c>
      <c r="AP59" s="64">
        <v>0.77430555555555602</v>
      </c>
      <c r="AQ59" s="64">
        <v>0.81597222222222199</v>
      </c>
      <c r="AR59" s="64">
        <v>0.85763888888888884</v>
      </c>
      <c r="AS59" s="64">
        <v>0.89930555555555547</v>
      </c>
      <c r="AT59" s="64">
        <v>0.94097222222222221</v>
      </c>
      <c r="AU59" s="100">
        <v>0.94097222222222221</v>
      </c>
      <c r="AV59" s="65">
        <v>0.35763888888888901</v>
      </c>
      <c r="AW59" s="64">
        <v>0.39930555555555602</v>
      </c>
      <c r="AX59" s="64">
        <v>0.44097222222222199</v>
      </c>
      <c r="AY59" s="64">
        <v>0.48263888888888901</v>
      </c>
      <c r="AZ59" s="64">
        <v>0.52430555555555602</v>
      </c>
      <c r="BA59" s="64">
        <v>0.56597222222222199</v>
      </c>
      <c r="BB59" s="64">
        <v>0.60763888888888895</v>
      </c>
      <c r="BC59" s="64">
        <v>0.64930555555555602</v>
      </c>
      <c r="BD59" s="64">
        <v>0.69097222222222199</v>
      </c>
      <c r="BE59" s="64">
        <v>0.73263888888888895</v>
      </c>
      <c r="BF59" s="64">
        <v>0.77430555555555602</v>
      </c>
      <c r="BG59" s="64">
        <v>0.81597222222222199</v>
      </c>
      <c r="BH59" s="64">
        <v>0.85763888888888884</v>
      </c>
      <c r="BI59" s="64">
        <v>0.89930555555555547</v>
      </c>
      <c r="BJ59" s="64">
        <v>0.94097222222222221</v>
      </c>
      <c r="BK59" s="100">
        <v>0.94097222222222221</v>
      </c>
      <c r="BL59" s="403"/>
      <c r="BM59" s="403"/>
      <c r="BN59" s="403"/>
      <c r="BO59" s="403"/>
    </row>
    <row r="60" spans="1:67" s="40" customFormat="1" x14ac:dyDescent="0.25">
      <c r="A60" s="1" t="s">
        <v>19</v>
      </c>
      <c r="B60" s="11">
        <v>0</v>
      </c>
      <c r="C60" s="414">
        <f>C53</f>
        <v>0.23680555555555552</v>
      </c>
      <c r="D60" s="211">
        <v>0.28125</v>
      </c>
      <c r="E60" s="213">
        <f>E53+1/1440</f>
        <v>0.29374999999999996</v>
      </c>
      <c r="F60" s="222">
        <f>F53</f>
        <v>0.32013888888888886</v>
      </c>
      <c r="G60" s="211">
        <v>0.32291666666666669</v>
      </c>
      <c r="H60" s="213">
        <f>H53+1/1440</f>
        <v>0.34374999999999994</v>
      </c>
      <c r="I60" s="211">
        <f>G60+"1:00"</f>
        <v>0.36458333333333337</v>
      </c>
      <c r="J60" s="16"/>
      <c r="K60" s="211">
        <f>I60+"1:00"</f>
        <v>0.40625000000000006</v>
      </c>
      <c r="L60" s="211">
        <f t="shared" ref="L60:M60" si="89">K60+"1:00"</f>
        <v>0.44791666666666674</v>
      </c>
      <c r="M60" s="414">
        <f t="shared" si="89"/>
        <v>0.48958333333333343</v>
      </c>
      <c r="N60" s="213">
        <f>N53</f>
        <v>0.50972222222222219</v>
      </c>
      <c r="O60" s="213">
        <f>'203'!O62</f>
        <v>0.52777777777777779</v>
      </c>
      <c r="P60" s="382">
        <v>0.53472222222222221</v>
      </c>
      <c r="Q60" s="221" t="s">
        <v>92</v>
      </c>
      <c r="R60" s="414">
        <f>P60+"1:00"</f>
        <v>0.57638888888888884</v>
      </c>
      <c r="S60" s="16"/>
      <c r="T60" s="211">
        <f>R60+"1:00"</f>
        <v>0.61805555555555547</v>
      </c>
      <c r="U60" s="211">
        <f t="shared" ref="U60:X60" si="90">T60+"1:00"</f>
        <v>0.6597222222222221</v>
      </c>
      <c r="V60" s="211">
        <f t="shared" si="90"/>
        <v>0.70138888888888873</v>
      </c>
      <c r="W60" s="211">
        <f t="shared" si="90"/>
        <v>0.74305555555555536</v>
      </c>
      <c r="X60" s="414">
        <f t="shared" si="90"/>
        <v>0.78472222222222199</v>
      </c>
      <c r="Y60" s="388"/>
      <c r="Z60" s="388"/>
      <c r="AA60" s="388"/>
      <c r="AB60" s="388"/>
      <c r="AC60" s="354"/>
      <c r="AD60" s="25">
        <v>0.27777777777777779</v>
      </c>
      <c r="AE60" s="15">
        <v>0.32291666666666669</v>
      </c>
      <c r="AF60" s="211">
        <v>0.36458333333333331</v>
      </c>
      <c r="AG60" s="404">
        <f t="shared" ref="AG60:AK60" si="91">AF60+"1:00"</f>
        <v>0.40625</v>
      </c>
      <c r="AH60" s="5">
        <f t="shared" si="91"/>
        <v>0.44791666666666669</v>
      </c>
      <c r="AI60" s="5">
        <f t="shared" si="91"/>
        <v>0.48958333333333337</v>
      </c>
      <c r="AJ60" s="211">
        <v>0.53472222222222221</v>
      </c>
      <c r="AK60" s="211">
        <f t="shared" si="91"/>
        <v>0.57638888888888884</v>
      </c>
      <c r="AL60" s="388"/>
      <c r="AM60" s="388"/>
      <c r="AN60" s="388"/>
      <c r="AO60" s="388"/>
      <c r="AP60" s="388"/>
      <c r="AQ60" s="388"/>
      <c r="AR60" s="388"/>
      <c r="AS60" s="388"/>
      <c r="AT60" s="388"/>
      <c r="AU60" s="354"/>
      <c r="AV60" s="439"/>
      <c r="AW60" s="388"/>
      <c r="AX60" s="388"/>
      <c r="AY60" s="388"/>
      <c r="AZ60" s="388"/>
      <c r="BA60" s="388"/>
      <c r="BB60" s="388"/>
      <c r="BC60" s="388"/>
      <c r="BD60" s="388"/>
      <c r="BE60" s="388"/>
      <c r="BF60" s="388"/>
      <c r="BG60" s="388"/>
      <c r="BH60" s="388"/>
      <c r="BI60" s="388"/>
      <c r="BJ60" s="388"/>
      <c r="BK60" s="354"/>
      <c r="BL60" s="452"/>
      <c r="BM60" s="452"/>
      <c r="BN60" s="452"/>
      <c r="BO60" s="452"/>
    </row>
    <row r="61" spans="1:67" s="40" customFormat="1" x14ac:dyDescent="0.25">
      <c r="A61" s="2" t="s">
        <v>37</v>
      </c>
      <c r="B61" s="11"/>
      <c r="C61" s="405" t="s">
        <v>92</v>
      </c>
      <c r="D61" s="211" t="s">
        <v>92</v>
      </c>
      <c r="E61" s="213">
        <f>E60+4/1440</f>
        <v>0.29652777777777772</v>
      </c>
      <c r="F61" s="222">
        <f>F60+4/1440</f>
        <v>0.32291666666666663</v>
      </c>
      <c r="G61" s="16" t="s">
        <v>92</v>
      </c>
      <c r="H61" s="221" t="s">
        <v>92</v>
      </c>
      <c r="I61" s="16" t="s">
        <v>92</v>
      </c>
      <c r="J61" s="16"/>
      <c r="K61" s="16" t="s">
        <v>92</v>
      </c>
      <c r="L61" s="16" t="s">
        <v>92</v>
      </c>
      <c r="M61" s="405" t="s">
        <v>92</v>
      </c>
      <c r="N61" s="221" t="s">
        <v>92</v>
      </c>
      <c r="O61" s="221" t="s">
        <v>92</v>
      </c>
      <c r="P61" s="77" t="s">
        <v>92</v>
      </c>
      <c r="Q61" s="409" t="s">
        <v>128</v>
      </c>
      <c r="R61" s="405" t="s">
        <v>92</v>
      </c>
      <c r="S61" s="16"/>
      <c r="T61" s="16" t="s">
        <v>92</v>
      </c>
      <c r="U61" s="16" t="s">
        <v>92</v>
      </c>
      <c r="V61" s="16" t="s">
        <v>92</v>
      </c>
      <c r="W61" s="16" t="s">
        <v>92</v>
      </c>
      <c r="X61" s="405" t="s">
        <v>92</v>
      </c>
      <c r="Y61" s="442"/>
      <c r="Z61" s="442"/>
      <c r="AA61" s="442"/>
      <c r="AB61" s="442"/>
      <c r="AC61" s="357"/>
      <c r="AD61" s="26" t="s">
        <v>92</v>
      </c>
      <c r="AE61" s="211" t="s">
        <v>92</v>
      </c>
      <c r="AF61" s="211" t="s">
        <v>92</v>
      </c>
      <c r="AG61" s="405" t="s">
        <v>92</v>
      </c>
      <c r="AH61" s="211" t="s">
        <v>92</v>
      </c>
      <c r="AI61" s="211" t="s">
        <v>92</v>
      </c>
      <c r="AJ61" s="211" t="s">
        <v>92</v>
      </c>
      <c r="AK61" s="211" t="s">
        <v>92</v>
      </c>
      <c r="AL61" s="442"/>
      <c r="AM61" s="442"/>
      <c r="AN61" s="442"/>
      <c r="AO61" s="442"/>
      <c r="AP61" s="442"/>
      <c r="AQ61" s="442"/>
      <c r="AR61" s="442"/>
      <c r="AS61" s="442"/>
      <c r="AT61" s="442"/>
      <c r="AU61" s="357"/>
      <c r="AV61" s="447"/>
      <c r="AW61" s="442"/>
      <c r="AX61" s="442"/>
      <c r="AY61" s="442"/>
      <c r="AZ61" s="442"/>
      <c r="BA61" s="442"/>
      <c r="BB61" s="442"/>
      <c r="BC61" s="442"/>
      <c r="BD61" s="442"/>
      <c r="BE61" s="442"/>
      <c r="BF61" s="442"/>
      <c r="BG61" s="442"/>
      <c r="BH61" s="442"/>
      <c r="BI61" s="442"/>
      <c r="BJ61" s="442"/>
      <c r="BK61" s="357"/>
      <c r="BL61" s="452"/>
      <c r="BM61" s="452"/>
      <c r="BN61" s="452"/>
      <c r="BO61" s="452"/>
    </row>
    <row r="62" spans="1:67" x14ac:dyDescent="0.25">
      <c r="A62" s="2" t="s">
        <v>39</v>
      </c>
      <c r="B62" s="11">
        <v>6.9444444444444447E-4</v>
      </c>
      <c r="C62" s="414">
        <f>C60+$B62</f>
        <v>0.23749999999999996</v>
      </c>
      <c r="D62" s="211">
        <f>D60+$B62</f>
        <v>0.28194444444444444</v>
      </c>
      <c r="E62" s="211"/>
      <c r="G62" s="211">
        <f>G60+$B62</f>
        <v>0.32361111111111113</v>
      </c>
      <c r="H62" s="213">
        <f>H60+$B62</f>
        <v>0.34444444444444439</v>
      </c>
      <c r="I62" s="211">
        <f>I60+$B62</f>
        <v>0.36527777777777781</v>
      </c>
      <c r="K62" s="211">
        <f>K60+$B62</f>
        <v>0.4069444444444445</v>
      </c>
      <c r="L62" s="211">
        <f>L60+$B62</f>
        <v>0.44861111111111118</v>
      </c>
      <c r="M62" s="414">
        <f>M60+$B62</f>
        <v>0.49027777777777787</v>
      </c>
      <c r="N62" s="221" t="s">
        <v>92</v>
      </c>
      <c r="O62" s="213">
        <f>O60+$B62</f>
        <v>0.52847222222222223</v>
      </c>
      <c r="P62" s="382">
        <f>P60+$B62</f>
        <v>0.53541666666666665</v>
      </c>
      <c r="Q62" s="409" t="s">
        <v>129</v>
      </c>
      <c r="R62" s="414">
        <f>R60+$B62</f>
        <v>0.57708333333333328</v>
      </c>
      <c r="T62" s="211">
        <f t="shared" ref="T62:X62" si="92">T60+$B62</f>
        <v>0.61874999999999991</v>
      </c>
      <c r="U62" s="211">
        <f t="shared" si="92"/>
        <v>0.66041666666666654</v>
      </c>
      <c r="V62" s="211">
        <f t="shared" si="92"/>
        <v>0.70208333333333317</v>
      </c>
      <c r="W62" s="211">
        <f t="shared" si="92"/>
        <v>0.7437499999999998</v>
      </c>
      <c r="X62" s="414">
        <f t="shared" si="92"/>
        <v>0.78541666666666643</v>
      </c>
      <c r="Y62" s="388"/>
      <c r="Z62" s="388"/>
      <c r="AA62" s="388"/>
      <c r="AB62" s="388"/>
      <c r="AC62" s="354"/>
      <c r="AD62" s="26">
        <f t="shared" ref="AD62:AK62" si="93">AD60+$B62</f>
        <v>0.27847222222222223</v>
      </c>
      <c r="AE62" s="211">
        <f t="shared" si="93"/>
        <v>0.32361111111111113</v>
      </c>
      <c r="AF62" s="211">
        <f t="shared" si="93"/>
        <v>0.36527777777777776</v>
      </c>
      <c r="AG62" s="414">
        <f t="shared" si="93"/>
        <v>0.40694444444444444</v>
      </c>
      <c r="AH62" s="211">
        <f t="shared" si="93"/>
        <v>0.44861111111111113</v>
      </c>
      <c r="AI62" s="211">
        <f t="shared" si="93"/>
        <v>0.49027777777777781</v>
      </c>
      <c r="AJ62" s="211">
        <f t="shared" si="93"/>
        <v>0.53541666666666665</v>
      </c>
      <c r="AK62" s="211">
        <f t="shared" si="93"/>
        <v>0.57708333333333328</v>
      </c>
      <c r="AL62" s="388"/>
      <c r="AM62" s="388"/>
      <c r="AN62" s="388"/>
      <c r="AO62" s="388"/>
      <c r="AP62" s="388"/>
      <c r="AQ62" s="388"/>
      <c r="AR62" s="388"/>
      <c r="AS62" s="388"/>
      <c r="AT62" s="388"/>
      <c r="AU62" s="354"/>
      <c r="AV62" s="439"/>
      <c r="AW62" s="388"/>
      <c r="AX62" s="388"/>
      <c r="AY62" s="388"/>
      <c r="AZ62" s="388"/>
      <c r="BA62" s="388"/>
      <c r="BB62" s="388"/>
      <c r="BC62" s="388"/>
      <c r="BD62" s="388"/>
      <c r="BE62" s="388"/>
      <c r="BF62" s="388"/>
      <c r="BG62" s="388"/>
      <c r="BH62" s="388"/>
      <c r="BI62" s="388"/>
      <c r="BJ62" s="388"/>
      <c r="BK62" s="354"/>
      <c r="BL62" s="403"/>
      <c r="BM62" s="403"/>
      <c r="BN62" s="403"/>
      <c r="BO62" s="403"/>
    </row>
    <row r="63" spans="1:67" x14ac:dyDescent="0.25">
      <c r="A63" s="2" t="s">
        <v>10</v>
      </c>
      <c r="B63" s="11">
        <v>6.9444444444444447E-4</v>
      </c>
      <c r="C63" s="414">
        <f t="shared" ref="C63:C67" si="94">C62+$B63</f>
        <v>0.2381944444444444</v>
      </c>
      <c r="D63" s="211">
        <f t="shared" ref="D63:D67" si="95">D62+$B63</f>
        <v>0.28263888888888888</v>
      </c>
      <c r="E63" s="211"/>
      <c r="G63" s="211">
        <f t="shared" ref="G63:G71" si="96">G62+$B63</f>
        <v>0.32430555555555557</v>
      </c>
      <c r="H63" s="213">
        <f t="shared" ref="H63:H71" si="97">H62+$B63</f>
        <v>0.34513888888888883</v>
      </c>
      <c r="I63" s="211">
        <f t="shared" ref="I63:I71" si="98">I62+$B63</f>
        <v>0.36597222222222225</v>
      </c>
      <c r="K63" s="211">
        <f t="shared" ref="K63:K67" si="99">K62+$B63</f>
        <v>0.40763888888888894</v>
      </c>
      <c r="L63" s="211">
        <f t="shared" ref="L63:L67" si="100">L62+$B63</f>
        <v>0.44930555555555562</v>
      </c>
      <c r="M63" s="414">
        <f t="shared" ref="M63:M67" si="101">M62+$B63</f>
        <v>0.49097222222222231</v>
      </c>
      <c r="N63" s="221" t="s">
        <v>92</v>
      </c>
      <c r="O63" s="213">
        <f t="shared" ref="O63:O67" si="102">O62+$B63</f>
        <v>0.52916666666666667</v>
      </c>
      <c r="P63" s="382">
        <f t="shared" ref="P63:P71" si="103">P62+$B63</f>
        <v>0.53611111111111109</v>
      </c>
      <c r="Q63" s="409" t="s">
        <v>130</v>
      </c>
      <c r="R63" s="414">
        <f t="shared" ref="R63:R71" si="104">R62+$B63</f>
        <v>0.57777777777777772</v>
      </c>
      <c r="T63" s="211">
        <f t="shared" ref="T63:T71" si="105">T62+$B63</f>
        <v>0.61944444444444435</v>
      </c>
      <c r="U63" s="211">
        <f t="shared" ref="U63:U71" si="106">U62+$B63</f>
        <v>0.66111111111111098</v>
      </c>
      <c r="V63" s="211">
        <f t="shared" ref="V63:V71" si="107">V62+$B63</f>
        <v>0.70277777777777761</v>
      </c>
      <c r="W63" s="211">
        <f t="shared" ref="W63:W71" si="108">W62+$B63</f>
        <v>0.74444444444444424</v>
      </c>
      <c r="X63" s="414">
        <f t="shared" ref="X63:X71" si="109">X62+$B63</f>
        <v>0.78611111111111087</v>
      </c>
      <c r="Y63" s="388"/>
      <c r="Z63" s="388"/>
      <c r="AA63" s="388"/>
      <c r="AB63" s="388"/>
      <c r="AC63" s="354"/>
      <c r="AD63" s="26">
        <f t="shared" ref="AD63:AD71" si="110">AD62+$B63</f>
        <v>0.27916666666666667</v>
      </c>
      <c r="AE63" s="211">
        <f t="shared" ref="AE63:AE71" si="111">AE62+$B63</f>
        <v>0.32430555555555557</v>
      </c>
      <c r="AF63" s="211">
        <f t="shared" ref="AF63:AF71" si="112">AF62+$B63</f>
        <v>0.3659722222222222</v>
      </c>
      <c r="AG63" s="414">
        <f t="shared" ref="AG63:AG71" si="113">AG62+$B63</f>
        <v>0.40763888888888888</v>
      </c>
      <c r="AH63" s="211">
        <f t="shared" ref="AH63:AH71" si="114">AH62+$B63</f>
        <v>0.44930555555555557</v>
      </c>
      <c r="AI63" s="211">
        <f t="shared" ref="AI63:AI71" si="115">AI62+$B63</f>
        <v>0.49097222222222225</v>
      </c>
      <c r="AJ63" s="211">
        <f t="shared" ref="AJ63:AJ71" si="116">AJ62+$B63</f>
        <v>0.53611111111111109</v>
      </c>
      <c r="AK63" s="211">
        <f t="shared" ref="AK63:AK71" si="117">AK62+$B63</f>
        <v>0.57777777777777772</v>
      </c>
      <c r="AL63" s="388"/>
      <c r="AM63" s="388"/>
      <c r="AN63" s="388"/>
      <c r="AO63" s="388"/>
      <c r="AP63" s="388"/>
      <c r="AQ63" s="388"/>
      <c r="AR63" s="388"/>
      <c r="AS63" s="388"/>
      <c r="AT63" s="388"/>
      <c r="AU63" s="354"/>
      <c r="AV63" s="439"/>
      <c r="AW63" s="388"/>
      <c r="AX63" s="388"/>
      <c r="AY63" s="388"/>
      <c r="AZ63" s="388"/>
      <c r="BA63" s="388"/>
      <c r="BB63" s="388"/>
      <c r="BC63" s="388"/>
      <c r="BD63" s="388"/>
      <c r="BE63" s="388"/>
      <c r="BF63" s="388"/>
      <c r="BG63" s="388"/>
      <c r="BH63" s="388"/>
      <c r="BI63" s="388"/>
      <c r="BJ63" s="388"/>
      <c r="BK63" s="354"/>
      <c r="BL63" s="403"/>
      <c r="BM63" s="403"/>
      <c r="BN63" s="403"/>
      <c r="BO63" s="403"/>
    </row>
    <row r="64" spans="1:67" s="40" customFormat="1" x14ac:dyDescent="0.25">
      <c r="A64" s="2" t="s">
        <v>9</v>
      </c>
      <c r="B64" s="11">
        <v>6.9444444444444447E-4</v>
      </c>
      <c r="C64" s="414">
        <f t="shared" si="94"/>
        <v>0.23888888888888885</v>
      </c>
      <c r="D64" s="211">
        <f t="shared" si="95"/>
        <v>0.28333333333333333</v>
      </c>
      <c r="E64" s="211"/>
      <c r="F64" s="16"/>
      <c r="G64" s="211">
        <f t="shared" si="96"/>
        <v>0.32500000000000001</v>
      </c>
      <c r="H64" s="213">
        <f t="shared" si="97"/>
        <v>0.34583333333333327</v>
      </c>
      <c r="I64" s="211">
        <f t="shared" si="98"/>
        <v>0.3666666666666667</v>
      </c>
      <c r="J64" s="16"/>
      <c r="K64" s="211">
        <f t="shared" si="99"/>
        <v>0.40833333333333338</v>
      </c>
      <c r="L64" s="211">
        <f t="shared" si="100"/>
        <v>0.45000000000000007</v>
      </c>
      <c r="M64" s="414">
        <f t="shared" si="101"/>
        <v>0.49166666666666675</v>
      </c>
      <c r="N64" s="221" t="s">
        <v>92</v>
      </c>
      <c r="O64" s="213">
        <f t="shared" si="102"/>
        <v>0.52986111111111112</v>
      </c>
      <c r="P64" s="382">
        <f t="shared" si="103"/>
        <v>0.53680555555555554</v>
      </c>
      <c r="Q64" s="221" t="s">
        <v>92</v>
      </c>
      <c r="R64" s="414">
        <f t="shared" si="104"/>
        <v>0.57847222222222217</v>
      </c>
      <c r="S64" s="16"/>
      <c r="T64" s="211">
        <f t="shared" si="105"/>
        <v>0.6201388888888888</v>
      </c>
      <c r="U64" s="211">
        <f t="shared" si="106"/>
        <v>0.66180555555555542</v>
      </c>
      <c r="V64" s="211">
        <f t="shared" si="107"/>
        <v>0.70347222222222205</v>
      </c>
      <c r="W64" s="211">
        <f t="shared" si="108"/>
        <v>0.74513888888888868</v>
      </c>
      <c r="X64" s="414">
        <f t="shared" si="109"/>
        <v>0.78680555555555531</v>
      </c>
      <c r="Y64" s="388"/>
      <c r="Z64" s="388"/>
      <c r="AA64" s="388"/>
      <c r="AB64" s="388"/>
      <c r="AC64" s="354"/>
      <c r="AD64" s="26">
        <f t="shared" si="110"/>
        <v>0.27986111111111112</v>
      </c>
      <c r="AE64" s="211">
        <f t="shared" si="111"/>
        <v>0.32500000000000001</v>
      </c>
      <c r="AF64" s="211">
        <f t="shared" si="112"/>
        <v>0.36666666666666664</v>
      </c>
      <c r="AG64" s="414">
        <f t="shared" si="113"/>
        <v>0.40833333333333333</v>
      </c>
      <c r="AH64" s="211">
        <f t="shared" si="114"/>
        <v>0.45</v>
      </c>
      <c r="AI64" s="211">
        <f t="shared" si="115"/>
        <v>0.4916666666666667</v>
      </c>
      <c r="AJ64" s="211">
        <f t="shared" si="116"/>
        <v>0.53680555555555554</v>
      </c>
      <c r="AK64" s="211">
        <f t="shared" si="117"/>
        <v>0.57847222222222217</v>
      </c>
      <c r="AL64" s="388"/>
      <c r="AM64" s="388"/>
      <c r="AN64" s="388"/>
      <c r="AO64" s="388"/>
      <c r="AP64" s="388"/>
      <c r="AQ64" s="388"/>
      <c r="AR64" s="388"/>
      <c r="AS64" s="388"/>
      <c r="AT64" s="388"/>
      <c r="AU64" s="354"/>
      <c r="AV64" s="439"/>
      <c r="AW64" s="388"/>
      <c r="AX64" s="388"/>
      <c r="AY64" s="388"/>
      <c r="AZ64" s="388"/>
      <c r="BA64" s="388"/>
      <c r="BB64" s="388"/>
      <c r="BC64" s="388"/>
      <c r="BD64" s="388"/>
      <c r="BE64" s="388"/>
      <c r="BF64" s="388"/>
      <c r="BG64" s="388"/>
      <c r="BH64" s="388"/>
      <c r="BI64" s="388"/>
      <c r="BJ64" s="388"/>
      <c r="BK64" s="354"/>
      <c r="BL64" s="452"/>
      <c r="BM64" s="452"/>
      <c r="BN64" s="452"/>
      <c r="BO64" s="452"/>
    </row>
    <row r="65" spans="1:67" x14ac:dyDescent="0.25">
      <c r="A65" s="2" t="s">
        <v>8</v>
      </c>
      <c r="B65" s="11">
        <v>6.9444444444444447E-4</v>
      </c>
      <c r="C65" s="414">
        <f t="shared" si="94"/>
        <v>0.23958333333333329</v>
      </c>
      <c r="D65" s="211">
        <f t="shared" si="95"/>
        <v>0.28402777777777777</v>
      </c>
      <c r="E65" s="211"/>
      <c r="G65" s="211">
        <f t="shared" si="96"/>
        <v>0.32569444444444445</v>
      </c>
      <c r="H65" s="213">
        <f t="shared" si="97"/>
        <v>0.34652777777777771</v>
      </c>
      <c r="I65" s="211">
        <f t="shared" si="98"/>
        <v>0.36736111111111114</v>
      </c>
      <c r="K65" s="211">
        <f t="shared" si="99"/>
        <v>0.40902777777777782</v>
      </c>
      <c r="L65" s="211">
        <f t="shared" si="100"/>
        <v>0.45069444444444451</v>
      </c>
      <c r="M65" s="414">
        <f t="shared" si="101"/>
        <v>0.49236111111111119</v>
      </c>
      <c r="N65" s="213">
        <f>N60+4/1440</f>
        <v>0.51249999999999996</v>
      </c>
      <c r="O65" s="213">
        <f t="shared" si="102"/>
        <v>0.53055555555555556</v>
      </c>
      <c r="P65" s="382">
        <f t="shared" si="103"/>
        <v>0.53749999999999998</v>
      </c>
      <c r="Q65" s="213">
        <f>Q51+5/1440</f>
        <v>0.5444444444444444</v>
      </c>
      <c r="R65" s="414">
        <f t="shared" si="104"/>
        <v>0.57916666666666661</v>
      </c>
      <c r="T65" s="211">
        <f t="shared" si="105"/>
        <v>0.62083333333333324</v>
      </c>
      <c r="U65" s="211">
        <f t="shared" si="106"/>
        <v>0.66249999999999987</v>
      </c>
      <c r="V65" s="211">
        <f t="shared" si="107"/>
        <v>0.7041666666666665</v>
      </c>
      <c r="W65" s="211">
        <f t="shared" si="108"/>
        <v>0.74583333333333313</v>
      </c>
      <c r="X65" s="414">
        <f t="shared" si="109"/>
        <v>0.78749999999999976</v>
      </c>
      <c r="Y65" s="388"/>
      <c r="Z65" s="388"/>
      <c r="AA65" s="388"/>
      <c r="AB65" s="388"/>
      <c r="AC65" s="354"/>
      <c r="AD65" s="26">
        <f t="shared" si="110"/>
        <v>0.28055555555555556</v>
      </c>
      <c r="AE65" s="211">
        <f t="shared" si="111"/>
        <v>0.32569444444444445</v>
      </c>
      <c r="AF65" s="211">
        <f t="shared" si="112"/>
        <v>0.36736111111111108</v>
      </c>
      <c r="AG65" s="414">
        <f t="shared" si="113"/>
        <v>0.40902777777777777</v>
      </c>
      <c r="AH65" s="211">
        <f t="shared" si="114"/>
        <v>0.45069444444444445</v>
      </c>
      <c r="AI65" s="211">
        <f t="shared" si="115"/>
        <v>0.49236111111111114</v>
      </c>
      <c r="AJ65" s="211">
        <f t="shared" si="116"/>
        <v>0.53749999999999998</v>
      </c>
      <c r="AK65" s="211">
        <f t="shared" si="117"/>
        <v>0.57916666666666661</v>
      </c>
      <c r="AL65" s="388"/>
      <c r="AM65" s="388"/>
      <c r="AN65" s="388"/>
      <c r="AO65" s="388"/>
      <c r="AP65" s="388"/>
      <c r="AQ65" s="388"/>
      <c r="AR65" s="388"/>
      <c r="AS65" s="388"/>
      <c r="AT65" s="388"/>
      <c r="AU65" s="354"/>
      <c r="AV65" s="439"/>
      <c r="AW65" s="388"/>
      <c r="AX65" s="388"/>
      <c r="AY65" s="388"/>
      <c r="AZ65" s="388"/>
      <c r="BA65" s="388"/>
      <c r="BB65" s="388"/>
      <c r="BC65" s="388"/>
      <c r="BD65" s="388"/>
      <c r="BE65" s="388"/>
      <c r="BF65" s="388"/>
      <c r="BG65" s="388"/>
      <c r="BH65" s="388"/>
      <c r="BI65" s="388"/>
      <c r="BJ65" s="388"/>
      <c r="BK65" s="354"/>
      <c r="BL65" s="403"/>
      <c r="BM65" s="403"/>
      <c r="BN65" s="403"/>
      <c r="BO65" s="403"/>
    </row>
    <row r="66" spans="1:67" x14ac:dyDescent="0.25">
      <c r="A66" s="2" t="s">
        <v>7</v>
      </c>
      <c r="B66" s="11">
        <v>6.9444444444444447E-4</v>
      </c>
      <c r="C66" s="414">
        <f>C65+$B66</f>
        <v>0.24027777777777773</v>
      </c>
      <c r="D66" s="211">
        <f>D65+$B66</f>
        <v>0.28472222222222221</v>
      </c>
      <c r="E66" s="211"/>
      <c r="G66" s="211">
        <f t="shared" si="96"/>
        <v>0.3263888888888889</v>
      </c>
      <c r="H66" s="213">
        <f t="shared" si="97"/>
        <v>0.34722222222222215</v>
      </c>
      <c r="I66" s="211">
        <f t="shared" si="98"/>
        <v>0.36805555555555558</v>
      </c>
      <c r="K66" s="211">
        <f>K65+$B66</f>
        <v>0.40972222222222227</v>
      </c>
      <c r="L66" s="211">
        <f>L65+$B66</f>
        <v>0.45138888888888895</v>
      </c>
      <c r="M66" s="414">
        <f>M65+$B66</f>
        <v>0.49305555555555564</v>
      </c>
      <c r="O66" s="213">
        <f>O65+$B66</f>
        <v>0.53125</v>
      </c>
      <c r="P66" s="382">
        <f t="shared" si="103"/>
        <v>0.53819444444444442</v>
      </c>
      <c r="R66" s="414">
        <f t="shared" si="104"/>
        <v>0.57986111111111105</v>
      </c>
      <c r="T66" s="211">
        <f t="shared" si="105"/>
        <v>0.62152777777777768</v>
      </c>
      <c r="U66" s="211">
        <f t="shared" si="106"/>
        <v>0.66319444444444431</v>
      </c>
      <c r="V66" s="211">
        <f t="shared" si="107"/>
        <v>0.70486111111111094</v>
      </c>
      <c r="W66" s="211">
        <f t="shared" si="108"/>
        <v>0.74652777777777757</v>
      </c>
      <c r="X66" s="414">
        <f t="shared" si="109"/>
        <v>0.7881944444444442</v>
      </c>
      <c r="Y66" s="388"/>
      <c r="Z66" s="388"/>
      <c r="AA66" s="388"/>
      <c r="AB66" s="388"/>
      <c r="AC66" s="354"/>
      <c r="AD66" s="26">
        <f t="shared" si="110"/>
        <v>0.28125</v>
      </c>
      <c r="AE66" s="211">
        <f t="shared" si="111"/>
        <v>0.3263888888888889</v>
      </c>
      <c r="AF66" s="211">
        <f t="shared" si="112"/>
        <v>0.36805555555555552</v>
      </c>
      <c r="AG66" s="414">
        <f t="shared" si="113"/>
        <v>0.40972222222222221</v>
      </c>
      <c r="AH66" s="211">
        <f t="shared" si="114"/>
        <v>0.4513888888888889</v>
      </c>
      <c r="AI66" s="211">
        <f t="shared" si="115"/>
        <v>0.49305555555555558</v>
      </c>
      <c r="AJ66" s="211">
        <f t="shared" si="116"/>
        <v>0.53819444444444442</v>
      </c>
      <c r="AK66" s="211">
        <f t="shared" si="117"/>
        <v>0.57986111111111105</v>
      </c>
      <c r="AL66" s="388"/>
      <c r="AM66" s="388"/>
      <c r="AN66" s="388"/>
      <c r="AO66" s="388"/>
      <c r="AP66" s="388"/>
      <c r="AQ66" s="388"/>
      <c r="AR66" s="388"/>
      <c r="AS66" s="388"/>
      <c r="AT66" s="388"/>
      <c r="AU66" s="354"/>
      <c r="AV66" s="439"/>
      <c r="AW66" s="388"/>
      <c r="AX66" s="388"/>
      <c r="AY66" s="388"/>
      <c r="AZ66" s="388"/>
      <c r="BA66" s="388"/>
      <c r="BB66" s="388"/>
      <c r="BC66" s="388"/>
      <c r="BD66" s="388"/>
      <c r="BE66" s="388"/>
      <c r="BF66" s="388"/>
      <c r="BG66" s="388"/>
      <c r="BH66" s="388"/>
      <c r="BI66" s="388"/>
      <c r="BJ66" s="388"/>
      <c r="BK66" s="354"/>
      <c r="BL66" s="403"/>
      <c r="BM66" s="403"/>
      <c r="BN66" s="403"/>
      <c r="BO66" s="403"/>
    </row>
    <row r="67" spans="1:67" x14ac:dyDescent="0.25">
      <c r="A67" s="2" t="s">
        <v>6</v>
      </c>
      <c r="B67" s="11">
        <v>6.9444444444444447E-4</v>
      </c>
      <c r="C67" s="414">
        <f t="shared" si="94"/>
        <v>0.24097222222222217</v>
      </c>
      <c r="D67" s="211">
        <f t="shared" si="95"/>
        <v>0.28541666666666665</v>
      </c>
      <c r="E67" s="211"/>
      <c r="G67" s="211">
        <f t="shared" si="96"/>
        <v>0.32708333333333334</v>
      </c>
      <c r="H67" s="213">
        <f t="shared" si="97"/>
        <v>0.3479166666666666</v>
      </c>
      <c r="I67" s="211">
        <f t="shared" si="98"/>
        <v>0.36875000000000002</v>
      </c>
      <c r="K67" s="211">
        <f t="shared" si="99"/>
        <v>0.41041666666666671</v>
      </c>
      <c r="L67" s="211">
        <f t="shared" si="100"/>
        <v>0.45208333333333339</v>
      </c>
      <c r="M67" s="414">
        <f t="shared" si="101"/>
        <v>0.49375000000000008</v>
      </c>
      <c r="O67" s="213">
        <f t="shared" si="102"/>
        <v>0.53194444444444444</v>
      </c>
      <c r="P67" s="382">
        <f t="shared" si="103"/>
        <v>0.53888888888888886</v>
      </c>
      <c r="R67" s="414">
        <f t="shared" si="104"/>
        <v>0.58055555555555549</v>
      </c>
      <c r="T67" s="211">
        <f t="shared" si="105"/>
        <v>0.62222222222222212</v>
      </c>
      <c r="U67" s="211">
        <f t="shared" si="106"/>
        <v>0.66388888888888875</v>
      </c>
      <c r="V67" s="211">
        <f t="shared" si="107"/>
        <v>0.70555555555555538</v>
      </c>
      <c r="W67" s="211">
        <f t="shared" si="108"/>
        <v>0.74722222222222201</v>
      </c>
      <c r="X67" s="414">
        <f t="shared" si="109"/>
        <v>0.78888888888888864</v>
      </c>
      <c r="Y67" s="388"/>
      <c r="Z67" s="388"/>
      <c r="AA67" s="388"/>
      <c r="AB67" s="388"/>
      <c r="AC67" s="354"/>
      <c r="AD67" s="26">
        <f t="shared" si="110"/>
        <v>0.28194444444444444</v>
      </c>
      <c r="AE67" s="211">
        <f t="shared" si="111"/>
        <v>0.32708333333333334</v>
      </c>
      <c r="AF67" s="211">
        <f t="shared" si="112"/>
        <v>0.36874999999999997</v>
      </c>
      <c r="AG67" s="414">
        <f t="shared" si="113"/>
        <v>0.41041666666666665</v>
      </c>
      <c r="AH67" s="211">
        <f t="shared" si="114"/>
        <v>0.45208333333333334</v>
      </c>
      <c r="AI67" s="211">
        <f t="shared" si="115"/>
        <v>0.49375000000000002</v>
      </c>
      <c r="AJ67" s="211">
        <f t="shared" si="116"/>
        <v>0.53888888888888886</v>
      </c>
      <c r="AK67" s="211">
        <f t="shared" si="117"/>
        <v>0.58055555555555549</v>
      </c>
      <c r="AL67" s="388"/>
      <c r="AM67" s="388"/>
      <c r="AN67" s="388"/>
      <c r="AO67" s="388"/>
      <c r="AP67" s="388"/>
      <c r="AQ67" s="388"/>
      <c r="AR67" s="388"/>
      <c r="AS67" s="388"/>
      <c r="AT67" s="388"/>
      <c r="AU67" s="354"/>
      <c r="AV67" s="439"/>
      <c r="AW67" s="388"/>
      <c r="AX67" s="388"/>
      <c r="AY67" s="388"/>
      <c r="AZ67" s="388"/>
      <c r="BA67" s="388"/>
      <c r="BB67" s="388"/>
      <c r="BC67" s="388"/>
      <c r="BD67" s="388"/>
      <c r="BE67" s="388"/>
      <c r="BF67" s="388"/>
      <c r="BG67" s="388"/>
      <c r="BH67" s="388"/>
      <c r="BI67" s="388"/>
      <c r="BJ67" s="388"/>
      <c r="BK67" s="354"/>
      <c r="BL67" s="403"/>
      <c r="BM67" s="403"/>
      <c r="BN67" s="403"/>
      <c r="BO67" s="403"/>
    </row>
    <row r="68" spans="1:67" x14ac:dyDescent="0.25">
      <c r="A68" s="2" t="s">
        <v>40</v>
      </c>
      <c r="B68" s="11">
        <v>1.3888888888888889E-3</v>
      </c>
      <c r="C68" s="414">
        <f>C67+$B68</f>
        <v>0.24236111111111105</v>
      </c>
      <c r="D68" s="211">
        <f>D67+$B68</f>
        <v>0.28680555555555554</v>
      </c>
      <c r="E68" s="211"/>
      <c r="F68"/>
      <c r="G68" s="211">
        <f t="shared" si="96"/>
        <v>0.32847222222222222</v>
      </c>
      <c r="H68" s="213">
        <f t="shared" si="97"/>
        <v>0.34930555555555548</v>
      </c>
      <c r="I68" s="211">
        <f t="shared" si="98"/>
        <v>0.37013888888888891</v>
      </c>
      <c r="K68" s="211">
        <f>K67+$B68</f>
        <v>0.41180555555555559</v>
      </c>
      <c r="L68" s="211">
        <f>L67+$B68</f>
        <v>0.45347222222222228</v>
      </c>
      <c r="M68" s="414">
        <f>M67+$B68</f>
        <v>0.49513888888888896</v>
      </c>
      <c r="N68"/>
      <c r="O68" s="213">
        <f>O67+$B68</f>
        <v>0.53333333333333333</v>
      </c>
      <c r="P68" s="382">
        <f t="shared" si="103"/>
        <v>0.54027777777777775</v>
      </c>
      <c r="Q68"/>
      <c r="R68" s="414">
        <f t="shared" si="104"/>
        <v>0.58194444444444438</v>
      </c>
      <c r="T68" s="211">
        <f t="shared" si="105"/>
        <v>0.62361111111111101</v>
      </c>
      <c r="U68" s="211">
        <f t="shared" si="106"/>
        <v>0.66527777777777763</v>
      </c>
      <c r="V68" s="211">
        <f t="shared" si="107"/>
        <v>0.70694444444444426</v>
      </c>
      <c r="W68" s="211">
        <f t="shared" si="108"/>
        <v>0.74861111111111089</v>
      </c>
      <c r="X68" s="414">
        <f t="shared" si="109"/>
        <v>0.79027777777777752</v>
      </c>
      <c r="Y68" s="388"/>
      <c r="Z68" s="388"/>
      <c r="AA68" s="388"/>
      <c r="AB68" s="388"/>
      <c r="AC68" s="354"/>
      <c r="AD68" s="26">
        <f t="shared" si="110"/>
        <v>0.28333333333333333</v>
      </c>
      <c r="AE68" s="211">
        <f t="shared" si="111"/>
        <v>0.32847222222222222</v>
      </c>
      <c r="AF68" s="211">
        <f t="shared" si="112"/>
        <v>0.37013888888888885</v>
      </c>
      <c r="AG68" s="414">
        <f t="shared" si="113"/>
        <v>0.41180555555555554</v>
      </c>
      <c r="AH68" s="211">
        <f t="shared" si="114"/>
        <v>0.45347222222222222</v>
      </c>
      <c r="AI68" s="211">
        <f t="shared" si="115"/>
        <v>0.49513888888888891</v>
      </c>
      <c r="AJ68" s="211">
        <f t="shared" si="116"/>
        <v>0.54027777777777775</v>
      </c>
      <c r="AK68" s="211">
        <f t="shared" si="117"/>
        <v>0.58194444444444438</v>
      </c>
      <c r="AL68" s="388"/>
      <c r="AM68" s="388"/>
      <c r="AN68" s="388"/>
      <c r="AO68" s="388"/>
      <c r="AP68" s="388"/>
      <c r="AQ68" s="388"/>
      <c r="AR68" s="388"/>
      <c r="AS68" s="388"/>
      <c r="AT68" s="388"/>
      <c r="AU68" s="354"/>
      <c r="AV68" s="439"/>
      <c r="AW68" s="388"/>
      <c r="AX68" s="388"/>
      <c r="AY68" s="388"/>
      <c r="AZ68" s="388"/>
      <c r="BA68" s="388"/>
      <c r="BB68" s="388"/>
      <c r="BC68" s="388"/>
      <c r="BD68" s="388"/>
      <c r="BE68" s="388"/>
      <c r="BF68" s="388"/>
      <c r="BG68" s="388"/>
      <c r="BH68" s="388"/>
      <c r="BI68" s="388"/>
      <c r="BJ68" s="388"/>
      <c r="BK68" s="354"/>
      <c r="BL68" s="403"/>
      <c r="BM68" s="403"/>
      <c r="BN68" s="403"/>
      <c r="BO68" s="403"/>
    </row>
    <row r="69" spans="1:67" s="6" customFormat="1" x14ac:dyDescent="0.25">
      <c r="A69" s="2" t="s">
        <v>3</v>
      </c>
      <c r="B69" s="11">
        <v>6.9444444444444447E-4</v>
      </c>
      <c r="C69" s="414">
        <f>C68+$B69</f>
        <v>0.2430555555555555</v>
      </c>
      <c r="D69" s="305">
        <f t="shared" ref="D69:D71" si="118">D68+$B69</f>
        <v>0.28749999999999998</v>
      </c>
      <c r="E69" s="211"/>
      <c r="F69" s="211"/>
      <c r="G69" s="211">
        <f t="shared" si="96"/>
        <v>0.32916666666666666</v>
      </c>
      <c r="H69" s="213">
        <f t="shared" si="97"/>
        <v>0.34999999999999992</v>
      </c>
      <c r="I69" s="211">
        <f t="shared" si="98"/>
        <v>0.37083333333333335</v>
      </c>
      <c r="J69" s="16"/>
      <c r="K69" s="211">
        <f t="shared" ref="K69:K71" si="119">K68+$B69</f>
        <v>0.41250000000000003</v>
      </c>
      <c r="L69" s="211">
        <f t="shared" ref="L69:L71" si="120">L68+$B69</f>
        <v>0.45416666666666672</v>
      </c>
      <c r="M69" s="414">
        <f>M68+$B69</f>
        <v>0.4958333333333334</v>
      </c>
      <c r="N69" s="16"/>
      <c r="O69" s="213" t="s">
        <v>92</v>
      </c>
      <c r="P69" s="382">
        <f t="shared" si="103"/>
        <v>0.54097222222222219</v>
      </c>
      <c r="Q69" s="16"/>
      <c r="R69" s="414">
        <f t="shared" si="104"/>
        <v>0.58263888888888882</v>
      </c>
      <c r="S69" s="16"/>
      <c r="T69" s="211">
        <f t="shared" si="105"/>
        <v>0.62430555555555545</v>
      </c>
      <c r="U69" s="211">
        <f t="shared" si="106"/>
        <v>0.66597222222222208</v>
      </c>
      <c r="V69" s="211">
        <f t="shared" si="107"/>
        <v>0.70763888888888871</v>
      </c>
      <c r="W69" s="211">
        <f t="shared" si="108"/>
        <v>0.74930555555555534</v>
      </c>
      <c r="X69" s="414">
        <f t="shared" si="109"/>
        <v>0.79097222222222197</v>
      </c>
      <c r="Y69" s="388"/>
      <c r="Z69" s="388"/>
      <c r="AA69" s="388"/>
      <c r="AB69" s="388"/>
      <c r="AC69" s="354"/>
      <c r="AD69" s="421">
        <f t="shared" si="110"/>
        <v>0.28402777777777777</v>
      </c>
      <c r="AE69" s="211">
        <f t="shared" si="111"/>
        <v>0.32916666666666666</v>
      </c>
      <c r="AF69" s="211">
        <f t="shared" si="112"/>
        <v>0.37083333333333329</v>
      </c>
      <c r="AG69" s="414">
        <f t="shared" si="113"/>
        <v>0.41249999999999998</v>
      </c>
      <c r="AH69" s="211">
        <f t="shared" si="114"/>
        <v>0.45416666666666666</v>
      </c>
      <c r="AI69" s="211">
        <f t="shared" si="115"/>
        <v>0.49583333333333335</v>
      </c>
      <c r="AJ69" s="211">
        <f t="shared" si="116"/>
        <v>0.54097222222222219</v>
      </c>
      <c r="AK69" s="211">
        <f t="shared" si="117"/>
        <v>0.58263888888888882</v>
      </c>
      <c r="AL69" s="388"/>
      <c r="AM69" s="388"/>
      <c r="AN69" s="388"/>
      <c r="AO69" s="388"/>
      <c r="AP69" s="388"/>
      <c r="AQ69" s="388"/>
      <c r="AR69" s="388"/>
      <c r="AS69" s="388"/>
      <c r="AT69" s="388"/>
      <c r="AU69" s="354"/>
      <c r="AV69" s="439"/>
      <c r="AW69" s="388"/>
      <c r="AX69" s="388"/>
      <c r="AY69" s="388"/>
      <c r="AZ69" s="388"/>
      <c r="BA69" s="388"/>
      <c r="BB69" s="388"/>
      <c r="BC69" s="388"/>
      <c r="BD69" s="388"/>
      <c r="BE69" s="388"/>
      <c r="BF69" s="388"/>
      <c r="BG69" s="388"/>
      <c r="BH69" s="388"/>
      <c r="BI69" s="388"/>
      <c r="BJ69" s="388"/>
      <c r="BK69" s="354"/>
      <c r="BL69" s="420"/>
      <c r="BM69" s="420"/>
      <c r="BN69" s="420"/>
      <c r="BO69" s="420"/>
    </row>
    <row r="70" spans="1:67" ht="15" customHeight="1" x14ac:dyDescent="0.25">
      <c r="A70" s="2" t="s">
        <v>4</v>
      </c>
      <c r="B70" s="11">
        <v>6.9444444444444447E-4</v>
      </c>
      <c r="C70" s="414">
        <f>C69+$B70</f>
        <v>0.24374999999999994</v>
      </c>
      <c r="D70" s="305">
        <f t="shared" si="118"/>
        <v>0.28819444444444442</v>
      </c>
      <c r="E70" s="211"/>
      <c r="F70" s="211"/>
      <c r="G70" s="211">
        <f t="shared" si="96"/>
        <v>0.3298611111111111</v>
      </c>
      <c r="H70" s="213">
        <f t="shared" si="97"/>
        <v>0.35069444444444436</v>
      </c>
      <c r="I70" s="211">
        <f t="shared" si="98"/>
        <v>0.37152777777777779</v>
      </c>
      <c r="K70" s="211">
        <f t="shared" si="119"/>
        <v>0.41319444444444448</v>
      </c>
      <c r="L70" s="211">
        <f t="shared" si="120"/>
        <v>0.45486111111111116</v>
      </c>
      <c r="M70" s="414">
        <f>M69+$B70</f>
        <v>0.49652777777777785</v>
      </c>
      <c r="O70" s="375" t="s">
        <v>118</v>
      </c>
      <c r="P70" s="382">
        <f t="shared" si="103"/>
        <v>0.54166666666666663</v>
      </c>
      <c r="R70" s="414">
        <f t="shared" si="104"/>
        <v>0.58333333333333326</v>
      </c>
      <c r="T70" s="211">
        <f t="shared" si="105"/>
        <v>0.62499999999999989</v>
      </c>
      <c r="U70" s="211">
        <f t="shared" si="106"/>
        <v>0.66666666666666652</v>
      </c>
      <c r="V70" s="211">
        <f t="shared" si="107"/>
        <v>0.70833333333333315</v>
      </c>
      <c r="W70" s="211">
        <f t="shared" si="108"/>
        <v>0.74999999999999978</v>
      </c>
      <c r="X70" s="414">
        <f t="shared" si="109"/>
        <v>0.79166666666666641</v>
      </c>
      <c r="Y70" s="388"/>
      <c r="Z70" s="388"/>
      <c r="AA70" s="388"/>
      <c r="AB70" s="388"/>
      <c r="AC70" s="354"/>
      <c r="AD70" s="421">
        <f t="shared" si="110"/>
        <v>0.28472222222222221</v>
      </c>
      <c r="AE70" s="211">
        <f t="shared" si="111"/>
        <v>0.3298611111111111</v>
      </c>
      <c r="AF70" s="211">
        <f t="shared" si="112"/>
        <v>0.37152777777777773</v>
      </c>
      <c r="AG70" s="414">
        <f t="shared" si="113"/>
        <v>0.41319444444444442</v>
      </c>
      <c r="AH70" s="211">
        <f t="shared" si="114"/>
        <v>0.4548611111111111</v>
      </c>
      <c r="AI70" s="211">
        <f t="shared" si="115"/>
        <v>0.49652777777777779</v>
      </c>
      <c r="AJ70" s="211">
        <f t="shared" si="116"/>
        <v>0.54166666666666663</v>
      </c>
      <c r="AK70" s="211">
        <f t="shared" si="117"/>
        <v>0.58333333333333326</v>
      </c>
      <c r="AL70" s="388"/>
      <c r="AM70" s="388"/>
      <c r="AN70" s="388"/>
      <c r="AO70" s="388"/>
      <c r="AP70" s="388"/>
      <c r="AQ70" s="388"/>
      <c r="AR70" s="388"/>
      <c r="AS70" s="388"/>
      <c r="AT70" s="388"/>
      <c r="AU70" s="354"/>
      <c r="AV70" s="439"/>
      <c r="AW70" s="388"/>
      <c r="AX70" s="388"/>
      <c r="AY70" s="388"/>
      <c r="AZ70" s="388"/>
      <c r="BA70" s="388"/>
      <c r="BB70" s="388"/>
      <c r="BC70" s="388"/>
      <c r="BD70" s="388"/>
      <c r="BE70" s="388"/>
      <c r="BF70" s="388"/>
      <c r="BG70" s="388"/>
      <c r="BH70" s="388"/>
      <c r="BI70" s="388"/>
      <c r="BJ70" s="388"/>
      <c r="BK70" s="354"/>
      <c r="BL70" s="403"/>
      <c r="BM70" s="403"/>
      <c r="BN70" s="403"/>
      <c r="BO70" s="403"/>
    </row>
    <row r="71" spans="1:67" ht="15" customHeight="1" x14ac:dyDescent="0.25">
      <c r="A71" s="3" t="s">
        <v>5</v>
      </c>
      <c r="B71" s="12">
        <v>6.9444444444444447E-4</v>
      </c>
      <c r="C71" s="418">
        <f>C70+$B71</f>
        <v>0.24444444444444438</v>
      </c>
      <c r="D71" s="21">
        <f t="shared" si="118"/>
        <v>0.28888888888888886</v>
      </c>
      <c r="E71" s="21"/>
      <c r="F71" s="21"/>
      <c r="G71" s="21">
        <f t="shared" si="96"/>
        <v>0.33055555555555555</v>
      </c>
      <c r="H71" s="72">
        <f t="shared" si="97"/>
        <v>0.35138888888888881</v>
      </c>
      <c r="I71" s="21">
        <f t="shared" si="98"/>
        <v>0.37222222222222223</v>
      </c>
      <c r="J71" s="6"/>
      <c r="K71" s="21">
        <f t="shared" si="119"/>
        <v>0.41388888888888892</v>
      </c>
      <c r="L71" s="21">
        <f t="shared" si="120"/>
        <v>0.4555555555555556</v>
      </c>
      <c r="M71" s="418">
        <f>M70+$B71</f>
        <v>0.49722222222222229</v>
      </c>
      <c r="N71" s="18"/>
      <c r="O71" s="376" t="s">
        <v>119</v>
      </c>
      <c r="P71" s="381">
        <f t="shared" si="103"/>
        <v>0.54236111111111107</v>
      </c>
      <c r="Q71" s="18"/>
      <c r="R71" s="418">
        <f t="shared" si="104"/>
        <v>0.5840277777777777</v>
      </c>
      <c r="S71" s="6"/>
      <c r="T71" s="21">
        <f t="shared" si="105"/>
        <v>0.62569444444444433</v>
      </c>
      <c r="U71" s="21">
        <f t="shared" si="106"/>
        <v>0.66736111111111096</v>
      </c>
      <c r="V71" s="21">
        <f t="shared" si="107"/>
        <v>0.70902777777777759</v>
      </c>
      <c r="W71" s="21">
        <f t="shared" si="108"/>
        <v>0.75069444444444422</v>
      </c>
      <c r="X71" s="418">
        <f t="shared" si="109"/>
        <v>0.79236111111111085</v>
      </c>
      <c r="Y71" s="360"/>
      <c r="Z71" s="360"/>
      <c r="AA71" s="360"/>
      <c r="AB71" s="360"/>
      <c r="AC71" s="389"/>
      <c r="AD71" s="27">
        <f t="shared" si="110"/>
        <v>0.28541666666666665</v>
      </c>
      <c r="AE71" s="21">
        <f t="shared" si="111"/>
        <v>0.33055555555555555</v>
      </c>
      <c r="AF71" s="21">
        <f t="shared" si="112"/>
        <v>0.37222222222222218</v>
      </c>
      <c r="AG71" s="418">
        <f t="shared" si="113"/>
        <v>0.41388888888888886</v>
      </c>
      <c r="AH71" s="21">
        <f t="shared" si="114"/>
        <v>0.45555555555555555</v>
      </c>
      <c r="AI71" s="21">
        <f t="shared" si="115"/>
        <v>0.49722222222222223</v>
      </c>
      <c r="AJ71" s="21">
        <f t="shared" si="116"/>
        <v>0.54236111111111107</v>
      </c>
      <c r="AK71" s="21">
        <f t="shared" si="117"/>
        <v>0.5840277777777777</v>
      </c>
      <c r="AL71" s="360"/>
      <c r="AM71" s="360"/>
      <c r="AN71" s="360"/>
      <c r="AO71" s="360"/>
      <c r="AP71" s="360"/>
      <c r="AQ71" s="360"/>
      <c r="AR71" s="360"/>
      <c r="AS71" s="360"/>
      <c r="AT71" s="360"/>
      <c r="AU71" s="389"/>
      <c r="AV71" s="440"/>
      <c r="AW71" s="360"/>
      <c r="AX71" s="360"/>
      <c r="AY71" s="360"/>
      <c r="AZ71" s="360"/>
      <c r="BA71" s="360"/>
      <c r="BB71" s="360"/>
      <c r="BC71" s="360"/>
      <c r="BD71" s="360"/>
      <c r="BE71" s="360"/>
      <c r="BF71" s="360"/>
      <c r="BG71" s="360"/>
      <c r="BH71" s="360"/>
      <c r="BI71" s="360"/>
      <c r="BJ71" s="360"/>
      <c r="BK71" s="389"/>
      <c r="BL71" s="403"/>
      <c r="BM71" s="403"/>
      <c r="BN71" s="403"/>
      <c r="BO71" s="403"/>
    </row>
    <row r="72" spans="1:67" ht="5.0999999999999996" customHeight="1" x14ac:dyDescent="0.25">
      <c r="A72"/>
      <c r="B72" s="5"/>
      <c r="AZ72" s="16"/>
      <c r="BA72" s="16"/>
      <c r="BB72" s="16"/>
      <c r="BC72" s="16"/>
      <c r="BD72" s="16"/>
      <c r="BE72" s="16"/>
      <c r="BF72" s="16"/>
      <c r="BG72" s="16"/>
      <c r="BH72" s="16"/>
      <c r="BI72" s="16"/>
    </row>
    <row r="73" spans="1:67" x14ac:dyDescent="0.25">
      <c r="A73" s="78" t="s">
        <v>102</v>
      </c>
      <c r="B73" s="5"/>
      <c r="C73" s="79" t="s">
        <v>103</v>
      </c>
      <c r="D73" s="77"/>
      <c r="E73" s="77"/>
      <c r="F73" s="77"/>
      <c r="G73" s="77"/>
      <c r="H73" s="404"/>
      <c r="I73" s="404"/>
      <c r="J73" s="80" t="s">
        <v>41</v>
      </c>
      <c r="K73" s="37" t="s">
        <v>42</v>
      </c>
      <c r="M73" s="81" t="s">
        <v>43</v>
      </c>
      <c r="N73" s="37" t="s">
        <v>44</v>
      </c>
      <c r="P73" s="37"/>
      <c r="T73" s="37"/>
      <c r="AD73" s="80" t="s">
        <v>41</v>
      </c>
      <c r="AE73" s="37" t="s">
        <v>42</v>
      </c>
      <c r="AG73" s="81" t="s">
        <v>43</v>
      </c>
      <c r="AH73" s="37" t="s">
        <v>44</v>
      </c>
      <c r="AJ73" s="404"/>
      <c r="AK73" s="404"/>
      <c r="AV73" s="5"/>
      <c r="AW73" s="5"/>
      <c r="AY73" s="80"/>
      <c r="AZ73" s="37"/>
      <c r="BA73" s="16"/>
      <c r="BB73" s="81"/>
      <c r="BC73" s="37"/>
      <c r="BG73"/>
      <c r="BH73" s="16"/>
    </row>
    <row r="74" spans="1:67" x14ac:dyDescent="0.25">
      <c r="A74"/>
      <c r="B74"/>
      <c r="C74"/>
      <c r="H74"/>
      <c r="I74" t="s">
        <v>136</v>
      </c>
      <c r="AD74"/>
      <c r="AV74"/>
      <c r="AW74"/>
      <c r="AX74"/>
      <c r="AY74"/>
      <c r="BB74" s="16"/>
      <c r="BC74" s="16"/>
      <c r="BD74" s="16"/>
      <c r="BE74" s="16"/>
      <c r="BF74" s="16"/>
      <c r="BG74"/>
    </row>
    <row r="75" spans="1:67" x14ac:dyDescent="0.25">
      <c r="AD75" s="249"/>
      <c r="AE75" s="249"/>
      <c r="AF75" s="249"/>
      <c r="AG75" s="249"/>
      <c r="AH75" s="249"/>
      <c r="AI75"/>
      <c r="BG75"/>
    </row>
    <row r="76" spans="1:67" x14ac:dyDescent="0.25">
      <c r="BG76"/>
    </row>
    <row r="77" spans="1:67" x14ac:dyDescent="0.25">
      <c r="BG77"/>
    </row>
  </sheetData>
  <sheetProtection algorithmName="SHA-512" hashValue="eMCIvOlagpklItjQkpuviqDPw5DzjRD4De1OE3r5kaI3dXUO1hGtF775yPK6b6bwcsbMuuTgYHDTrgi4KqNBUg==" saltValue="7/TEaMacL4GYa+WwfuZGKA==" spinCount="100000" sheet="1" objects="1" scenarios="1"/>
  <mergeCells count="8">
    <mergeCell ref="AV41:BK41"/>
    <mergeCell ref="AD41:AU41"/>
    <mergeCell ref="C1:AC1"/>
    <mergeCell ref="C3:AC3"/>
    <mergeCell ref="AD1:BK1"/>
    <mergeCell ref="AV3:BK3"/>
    <mergeCell ref="AD3:AU3"/>
    <mergeCell ref="C41:AC41"/>
  </mergeCells>
  <printOptions horizontalCentered="1" verticalCentered="1"/>
  <pageMargins left="1" right="1" top="1" bottom="1" header="0.5" footer="0.5"/>
  <pageSetup paperSize="8" scale="44" fitToHeight="0" pageOrder="overThenDown" orientation="landscape" r:id="rId1"/>
  <rowBreaks count="1" manualBreakCount="1">
    <brk id="40" max="16383" man="1"/>
  </rowBreaks>
  <colBreaks count="1" manualBreakCount="1">
    <brk id="29" max="7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O68"/>
  <sheetViews>
    <sheetView topLeftCell="A13" zoomScaleNormal="100" workbookViewId="0">
      <pane xSplit="2" topLeftCell="AL1" activePane="topRight" state="frozen"/>
      <selection pane="topRight" activeCell="W57" sqref="W57"/>
    </sheetView>
  </sheetViews>
  <sheetFormatPr baseColWidth="10" defaultColWidth="11.42578125" defaultRowHeight="15" x14ac:dyDescent="0.25"/>
  <cols>
    <col min="1" max="1" width="30" customWidth="1"/>
    <col min="2" max="2" width="10.28515625" customWidth="1"/>
    <col min="3" max="60" width="5.5703125" customWidth="1"/>
    <col min="61" max="93" width="5.5703125" style="16" customWidth="1"/>
  </cols>
  <sheetData>
    <row r="1" spans="1:275" s="127" customFormat="1" ht="28.5" x14ac:dyDescent="0.25">
      <c r="A1" s="165" t="s">
        <v>114</v>
      </c>
      <c r="B1" s="157"/>
      <c r="C1" s="497" t="s">
        <v>115</v>
      </c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498"/>
      <c r="O1" s="498"/>
      <c r="P1" s="498"/>
      <c r="Q1" s="498"/>
      <c r="R1" s="498"/>
      <c r="S1" s="498"/>
      <c r="T1" s="498"/>
      <c r="U1" s="498"/>
      <c r="V1" s="498"/>
      <c r="W1" s="498"/>
      <c r="X1" s="498"/>
      <c r="Y1" s="498"/>
      <c r="Z1" s="498"/>
      <c r="AA1" s="498"/>
      <c r="AB1" s="498"/>
      <c r="AC1" s="498"/>
      <c r="AD1" s="498"/>
      <c r="AE1" s="498"/>
      <c r="AF1" s="498"/>
      <c r="AG1" s="498"/>
      <c r="AH1" s="498"/>
      <c r="AI1" s="498"/>
      <c r="AJ1" s="498"/>
      <c r="AK1" s="498"/>
      <c r="AL1" s="498"/>
      <c r="AM1" s="498"/>
      <c r="AN1" s="498"/>
      <c r="AO1" s="499"/>
      <c r="AP1" s="399"/>
      <c r="AQ1" s="400"/>
      <c r="AR1" s="497" t="s">
        <v>115</v>
      </c>
      <c r="AS1" s="498"/>
      <c r="AT1" s="498"/>
      <c r="AU1" s="498"/>
      <c r="AV1" s="498"/>
      <c r="AW1" s="498"/>
      <c r="AX1" s="498"/>
      <c r="AY1" s="498"/>
      <c r="AZ1" s="498"/>
      <c r="BA1" s="498"/>
      <c r="BB1" s="498"/>
      <c r="BC1" s="498"/>
      <c r="BD1" s="498"/>
      <c r="BE1" s="498"/>
      <c r="BF1" s="498"/>
      <c r="BG1" s="498"/>
      <c r="BH1" s="498"/>
      <c r="BI1" s="498"/>
      <c r="BJ1" s="498"/>
      <c r="BK1" s="498"/>
      <c r="BL1" s="498"/>
      <c r="BM1" s="498"/>
      <c r="BN1" s="498"/>
      <c r="BO1" s="498"/>
      <c r="BP1" s="498"/>
      <c r="BQ1" s="498"/>
      <c r="BR1" s="498"/>
      <c r="BS1" s="498"/>
      <c r="BT1" s="498"/>
      <c r="BU1" s="498"/>
      <c r="BV1" s="498"/>
      <c r="BW1" s="498"/>
      <c r="BX1" s="498"/>
      <c r="BY1" s="498"/>
      <c r="BZ1" s="498"/>
      <c r="CA1" s="498"/>
      <c r="CB1" s="498"/>
      <c r="CC1" s="498"/>
      <c r="CD1" s="498"/>
      <c r="CE1" s="499"/>
      <c r="CF1" s="401"/>
      <c r="CG1" s="335"/>
      <c r="CH1" s="335"/>
      <c r="CI1" s="335"/>
      <c r="CJ1" s="335"/>
      <c r="CK1" s="335"/>
      <c r="CL1" s="335"/>
      <c r="CM1" s="335"/>
      <c r="CN1" s="335"/>
      <c r="CO1" s="335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</row>
    <row r="2" spans="1:275" ht="5.0999999999999996" customHeight="1" x14ac:dyDescent="0.25">
      <c r="A2" s="7"/>
      <c r="BG2" s="16"/>
      <c r="BH2" s="16"/>
      <c r="CD2" s="336"/>
      <c r="CE2" s="336"/>
      <c r="CF2" s="336"/>
      <c r="CG2" s="336"/>
      <c r="CH2" s="336"/>
      <c r="CI2" s="336"/>
      <c r="CJ2" s="336"/>
      <c r="CK2" s="336"/>
      <c r="CL2" s="336"/>
      <c r="CM2" s="336"/>
      <c r="CN2" s="336"/>
      <c r="CO2" s="336"/>
    </row>
    <row r="3" spans="1:275" x14ac:dyDescent="0.25">
      <c r="A3" s="251"/>
      <c r="B3" s="7"/>
      <c r="C3" s="500" t="s">
        <v>45</v>
      </c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501"/>
      <c r="Z3" s="501"/>
      <c r="AA3" s="501"/>
      <c r="AB3" s="501"/>
      <c r="AC3" s="501"/>
      <c r="AD3" s="501"/>
      <c r="AE3" s="501"/>
      <c r="AF3" s="501"/>
      <c r="AG3" s="501"/>
      <c r="AH3" s="501"/>
      <c r="AI3" s="501"/>
      <c r="AJ3" s="501"/>
      <c r="AK3" s="501"/>
      <c r="AL3" s="501"/>
      <c r="AM3" s="501"/>
      <c r="AN3" s="501"/>
      <c r="AO3" s="502"/>
      <c r="AP3" s="480" t="s">
        <v>46</v>
      </c>
      <c r="AQ3" s="481"/>
      <c r="AR3" s="481"/>
      <c r="AS3" s="481"/>
      <c r="AT3" s="481"/>
      <c r="AU3" s="481"/>
      <c r="AV3" s="481"/>
      <c r="AW3" s="481"/>
      <c r="AX3" s="481"/>
      <c r="AY3" s="481"/>
      <c r="AZ3" s="481"/>
      <c r="BA3" s="481"/>
      <c r="BB3" s="481"/>
      <c r="BC3" s="481"/>
      <c r="BD3" s="481"/>
      <c r="BE3" s="481"/>
      <c r="BF3" s="481"/>
      <c r="BG3" s="481"/>
      <c r="BH3" s="481"/>
      <c r="BI3" s="481"/>
      <c r="BJ3" s="481"/>
      <c r="BK3" s="481"/>
      <c r="BL3" s="481"/>
      <c r="BM3" s="481"/>
      <c r="BN3" s="478" t="s">
        <v>91</v>
      </c>
      <c r="BO3" s="478"/>
      <c r="BP3" s="478"/>
      <c r="BQ3" s="478"/>
      <c r="BR3" s="478"/>
      <c r="BS3" s="478"/>
      <c r="BT3" s="478"/>
      <c r="BU3" s="478"/>
      <c r="BV3" s="478"/>
      <c r="BW3" s="478"/>
      <c r="BX3" s="478"/>
      <c r="BY3" s="478"/>
      <c r="BZ3" s="478"/>
      <c r="CA3" s="478"/>
      <c r="CB3" s="478"/>
      <c r="CC3" s="479"/>
      <c r="CD3" s="336"/>
      <c r="CE3" s="336"/>
      <c r="CF3" s="336"/>
      <c r="CG3" s="336"/>
      <c r="CH3" s="336"/>
      <c r="CI3" s="336"/>
      <c r="CJ3" s="336"/>
      <c r="CK3" s="336"/>
      <c r="CL3" s="336"/>
      <c r="CM3" s="336"/>
      <c r="CN3" s="336"/>
      <c r="CO3" s="336"/>
    </row>
    <row r="4" spans="1:275" s="8" customFormat="1" ht="12.75" customHeight="1" x14ac:dyDescent="0.25">
      <c r="A4" s="158" t="s">
        <v>1</v>
      </c>
      <c r="B4" s="169"/>
      <c r="C4" s="29"/>
      <c r="D4" s="14"/>
      <c r="E4" s="14"/>
      <c r="F4" s="163" t="s">
        <v>96</v>
      </c>
      <c r="G4" s="14"/>
      <c r="H4" s="14"/>
      <c r="I4" s="163" t="s">
        <v>96</v>
      </c>
      <c r="J4" s="14"/>
      <c r="K4" s="14"/>
      <c r="L4" s="14"/>
      <c r="M4" s="14"/>
      <c r="N4" s="14"/>
      <c r="O4" s="14"/>
      <c r="V4" s="163" t="s">
        <v>96</v>
      </c>
      <c r="W4" s="14"/>
      <c r="X4" s="14"/>
      <c r="Y4" s="253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O4" s="32"/>
      <c r="AP4" s="22"/>
      <c r="BM4" s="32"/>
      <c r="CC4" s="32"/>
      <c r="CD4" s="337"/>
      <c r="CE4" s="337"/>
      <c r="CF4" s="337"/>
      <c r="CG4" s="337"/>
      <c r="CH4" s="337"/>
      <c r="CI4" s="337"/>
      <c r="CJ4" s="337"/>
      <c r="CK4" s="337"/>
      <c r="CL4" s="337"/>
      <c r="CM4" s="337"/>
      <c r="CN4" s="337"/>
      <c r="CO4" s="337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</row>
    <row r="5" spans="1:275" s="33" customFormat="1" ht="12.75" customHeight="1" x14ac:dyDescent="0.25">
      <c r="A5" s="34" t="s">
        <v>47</v>
      </c>
      <c r="B5" s="167"/>
      <c r="G5" s="252"/>
      <c r="H5" s="252"/>
      <c r="I5" s="454" t="s">
        <v>139</v>
      </c>
      <c r="Y5" s="457" t="s">
        <v>139</v>
      </c>
      <c r="AJ5" s="36"/>
      <c r="AM5" s="392"/>
      <c r="AN5" s="35"/>
      <c r="AO5" s="166"/>
      <c r="AP5" s="223"/>
      <c r="BD5" s="35"/>
      <c r="BE5" s="35"/>
      <c r="BF5" s="35"/>
      <c r="BG5" s="35"/>
      <c r="BH5" s="35"/>
      <c r="BI5" s="35"/>
      <c r="BJ5" s="35"/>
      <c r="BK5" s="35"/>
      <c r="BL5" s="35"/>
      <c r="BM5" s="166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166"/>
      <c r="CD5" s="338"/>
      <c r="CE5" s="338"/>
      <c r="CF5" s="338"/>
      <c r="CG5" s="338"/>
      <c r="CH5" s="338"/>
      <c r="CI5" s="338"/>
      <c r="CJ5" s="338"/>
      <c r="CK5" s="338"/>
      <c r="CL5" s="338"/>
      <c r="CM5" s="338"/>
      <c r="CN5" s="338"/>
      <c r="CO5" s="338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</row>
    <row r="6" spans="1:275" x14ac:dyDescent="0.25">
      <c r="A6" s="2" t="s">
        <v>111</v>
      </c>
      <c r="B6" s="160">
        <v>2.0833333333333333E-3</v>
      </c>
      <c r="C6" s="345">
        <v>0.20972222222222223</v>
      </c>
      <c r="D6" s="345">
        <v>0.24097222222222223</v>
      </c>
      <c r="E6" s="366">
        <v>0.25486111111111109</v>
      </c>
      <c r="F6" s="346">
        <v>0.26180555555555557</v>
      </c>
      <c r="G6" s="345">
        <v>0.28263888888888888</v>
      </c>
      <c r="H6" s="393">
        <v>0.29305555555555557</v>
      </c>
      <c r="I6" s="346">
        <v>0.31180555555555556</v>
      </c>
      <c r="J6" s="345">
        <v>0.32430555555555557</v>
      </c>
      <c r="K6" s="351"/>
      <c r="L6" s="345">
        <v>0.3659722222222222</v>
      </c>
      <c r="M6" s="344"/>
      <c r="N6" s="345">
        <v>0.40763888888888888</v>
      </c>
      <c r="O6" s="344"/>
      <c r="P6" s="345">
        <v>0.44930555555555557</v>
      </c>
      <c r="Q6" s="344"/>
      <c r="R6" s="345">
        <v>0.4909722222222222</v>
      </c>
      <c r="S6" s="344"/>
      <c r="T6" s="345">
        <v>0.53263888888888888</v>
      </c>
      <c r="U6" s="344"/>
      <c r="V6" s="344"/>
      <c r="W6" s="345">
        <v>0.57430555555555551</v>
      </c>
      <c r="X6" s="344"/>
      <c r="Y6" s="345"/>
      <c r="Z6" s="344"/>
      <c r="AA6" s="345">
        <v>0.65763888888888888</v>
      </c>
      <c r="AB6" s="344"/>
      <c r="AC6" s="345">
        <v>0.69930555555555562</v>
      </c>
      <c r="AD6" s="344"/>
      <c r="AE6" s="345">
        <v>0.74097222222222225</v>
      </c>
      <c r="AF6" s="344"/>
      <c r="AG6" s="345">
        <v>0.78263888888888899</v>
      </c>
      <c r="AH6" s="344"/>
      <c r="AI6" s="345">
        <v>0.82430555555555562</v>
      </c>
      <c r="AJ6" s="344"/>
      <c r="AK6" s="345">
        <v>0.86597222222222225</v>
      </c>
      <c r="AL6" s="344"/>
      <c r="AM6" s="345">
        <v>0.90763888888888899</v>
      </c>
      <c r="AN6" s="347"/>
      <c r="AO6" s="302"/>
      <c r="AP6" s="26">
        <v>0.26180555555555557</v>
      </c>
      <c r="AQ6" s="345">
        <v>0.32430555555555557</v>
      </c>
      <c r="AR6" s="344"/>
      <c r="AS6" s="345">
        <v>0.3659722222222222</v>
      </c>
      <c r="AT6" s="344"/>
      <c r="AU6" s="345">
        <v>0.40763888888888888</v>
      </c>
      <c r="AV6" s="344"/>
      <c r="AW6" s="345">
        <v>0.44930555555555557</v>
      </c>
      <c r="AX6" s="344"/>
      <c r="AY6" s="345">
        <v>0.4909722222222222</v>
      </c>
      <c r="AZ6" s="344"/>
      <c r="BA6" s="345">
        <v>0.53263888888888888</v>
      </c>
      <c r="BB6" s="344"/>
      <c r="BC6" s="345">
        <v>0.57430555555555551</v>
      </c>
      <c r="BD6" s="362">
        <v>0.61597222222222225</v>
      </c>
      <c r="BE6" s="345">
        <v>0.65763888888888899</v>
      </c>
      <c r="BF6" s="362">
        <v>0.69930555555555596</v>
      </c>
      <c r="BG6" s="345">
        <v>0.74097222222222203</v>
      </c>
      <c r="BH6" s="362">
        <v>0.78263888888888999</v>
      </c>
      <c r="BI6" s="345">
        <v>0.82430555555555596</v>
      </c>
      <c r="BJ6" s="362">
        <v>0.86597222222222303</v>
      </c>
      <c r="BK6" s="353"/>
      <c r="BL6" s="353"/>
      <c r="BM6" s="354"/>
      <c r="BN6" s="388"/>
      <c r="BO6" s="388"/>
      <c r="BP6" s="388"/>
      <c r="BQ6" s="388"/>
      <c r="BR6" s="388"/>
      <c r="BS6" s="388"/>
      <c r="BT6" s="388"/>
      <c r="BU6" s="388"/>
      <c r="BV6" s="388"/>
      <c r="BW6" s="388"/>
      <c r="BX6" s="388"/>
      <c r="BY6" s="388"/>
      <c r="BZ6" s="388"/>
      <c r="CA6" s="388"/>
      <c r="CB6" s="388"/>
      <c r="CC6" s="354"/>
      <c r="CD6" s="336"/>
      <c r="CE6" s="336"/>
      <c r="CF6" s="336"/>
      <c r="CG6" s="336"/>
      <c r="CH6" s="336"/>
      <c r="CI6" s="336"/>
      <c r="CJ6" s="336"/>
      <c r="CK6" s="336"/>
      <c r="CL6" s="336"/>
      <c r="CM6" s="336"/>
      <c r="CN6" s="336"/>
      <c r="CO6" s="336"/>
    </row>
    <row r="7" spans="1:275" x14ac:dyDescent="0.25">
      <c r="A7" s="4" t="s">
        <v>110</v>
      </c>
      <c r="B7" s="160">
        <v>2.0833333333333333E-3</v>
      </c>
      <c r="C7" s="345">
        <f>C6+$B6</f>
        <v>0.21180555555555555</v>
      </c>
      <c r="D7" s="345">
        <f>D6+$B7</f>
        <v>0.24305555555555555</v>
      </c>
      <c r="E7" s="366">
        <f>E6+$B7-1/1440</f>
        <v>0.25624999999999998</v>
      </c>
      <c r="F7" s="346">
        <f t="shared" ref="F7:H8" si="0">F6+$B7</f>
        <v>0.2638888888888889</v>
      </c>
      <c r="G7" s="345">
        <f t="shared" si="0"/>
        <v>0.28472222222222221</v>
      </c>
      <c r="H7" s="393">
        <f t="shared" si="0"/>
        <v>0.2951388888888889</v>
      </c>
      <c r="I7" s="346">
        <f>I6+$B6</f>
        <v>0.31388888888888888</v>
      </c>
      <c r="J7" s="345">
        <f>J6+$B7</f>
        <v>0.3263888888888889</v>
      </c>
      <c r="K7" s="351"/>
      <c r="L7" s="345">
        <f>L6+$B7</f>
        <v>0.36805555555555552</v>
      </c>
      <c r="M7" s="344"/>
      <c r="N7" s="345">
        <f>N6+$B7</f>
        <v>0.40972222222222221</v>
      </c>
      <c r="O7" s="344"/>
      <c r="P7" s="345">
        <f>P6+$B7</f>
        <v>0.4513888888888889</v>
      </c>
      <c r="Q7" s="344"/>
      <c r="R7" s="345">
        <f>R6+$B7</f>
        <v>0.49305555555555552</v>
      </c>
      <c r="S7" s="344"/>
      <c r="T7" s="345">
        <f>T6+$B7</f>
        <v>0.53472222222222221</v>
      </c>
      <c r="U7" s="344"/>
      <c r="V7" s="346">
        <v>0.55555555555555558</v>
      </c>
      <c r="W7" s="345">
        <f t="shared" ref="V7:W9" si="1">W6+$B7</f>
        <v>0.57638888888888884</v>
      </c>
      <c r="X7" s="344"/>
      <c r="Y7" s="345">
        <v>0.61805555555555558</v>
      </c>
      <c r="Z7" s="344"/>
      <c r="AA7" s="345">
        <f>AA6+$B7</f>
        <v>0.65972222222222221</v>
      </c>
      <c r="AB7" s="344"/>
      <c r="AC7" s="345">
        <f>AC6+$B7</f>
        <v>0.70138888888888895</v>
      </c>
      <c r="AD7" s="344"/>
      <c r="AE7" s="345">
        <f>AE6+$B7</f>
        <v>0.74305555555555558</v>
      </c>
      <c r="AF7" s="344"/>
      <c r="AG7" s="345">
        <f>AG6+$B7</f>
        <v>0.78472222222222232</v>
      </c>
      <c r="AH7" s="344"/>
      <c r="AI7" s="345">
        <f>AI6+$B7</f>
        <v>0.82638888888888895</v>
      </c>
      <c r="AJ7" s="344"/>
      <c r="AK7" s="345">
        <f>AK6+$B7</f>
        <v>0.86805555555555558</v>
      </c>
      <c r="AL7" s="344"/>
      <c r="AM7" s="345">
        <f>AM6+$B7</f>
        <v>0.90972222222222232</v>
      </c>
      <c r="AN7" s="347"/>
      <c r="AO7" s="302"/>
      <c r="AP7" s="26">
        <f t="shared" ref="AP7:AQ9" si="2">AP6+$B7</f>
        <v>0.2638888888888889</v>
      </c>
      <c r="AQ7" s="345">
        <f t="shared" si="2"/>
        <v>0.3263888888888889</v>
      </c>
      <c r="AR7" s="344"/>
      <c r="AS7" s="345">
        <f>AS6+$B7</f>
        <v>0.36805555555555552</v>
      </c>
      <c r="AT7" s="344"/>
      <c r="AU7" s="345">
        <f>AU6+$B7</f>
        <v>0.40972222222222221</v>
      </c>
      <c r="AV7" s="344"/>
      <c r="AW7" s="345">
        <f>AW6+$B7</f>
        <v>0.4513888888888889</v>
      </c>
      <c r="AX7" s="344"/>
      <c r="AY7" s="345">
        <f>AY6+$B7</f>
        <v>0.49305555555555552</v>
      </c>
      <c r="AZ7" s="344"/>
      <c r="BA7" s="345">
        <f>BA6+$B7</f>
        <v>0.53472222222222221</v>
      </c>
      <c r="BB7" s="344"/>
      <c r="BC7" s="345">
        <f t="shared" ref="BC7:BJ9" si="3">BC6+$B7</f>
        <v>0.57638888888888884</v>
      </c>
      <c r="BD7" s="362">
        <f t="shared" si="3"/>
        <v>0.61805555555555558</v>
      </c>
      <c r="BE7" s="362">
        <f t="shared" si="3"/>
        <v>0.65972222222222232</v>
      </c>
      <c r="BF7" s="362">
        <f t="shared" si="3"/>
        <v>0.70138888888888928</v>
      </c>
      <c r="BG7" s="362">
        <f t="shared" si="3"/>
        <v>0.74305555555555536</v>
      </c>
      <c r="BH7" s="362">
        <f t="shared" si="3"/>
        <v>0.78472222222222332</v>
      </c>
      <c r="BI7" s="362">
        <f t="shared" si="3"/>
        <v>0.82638888888888928</v>
      </c>
      <c r="BJ7" s="362">
        <f t="shared" si="3"/>
        <v>0.86805555555555636</v>
      </c>
      <c r="BK7" s="353"/>
      <c r="BL7" s="353"/>
      <c r="BM7" s="354"/>
      <c r="BN7" s="388"/>
      <c r="BO7" s="388"/>
      <c r="BP7" s="388"/>
      <c r="BQ7" s="388"/>
      <c r="BR7" s="388"/>
      <c r="BS7" s="388"/>
      <c r="BT7" s="388"/>
      <c r="BU7" s="388"/>
      <c r="BV7" s="388"/>
      <c r="BW7" s="388"/>
      <c r="BX7" s="388"/>
      <c r="BY7" s="388"/>
      <c r="BZ7" s="388"/>
      <c r="CA7" s="388"/>
      <c r="CB7" s="388"/>
      <c r="CC7" s="354"/>
      <c r="CD7" s="336"/>
      <c r="CE7" s="336"/>
      <c r="CF7" s="336"/>
      <c r="CG7" s="336"/>
      <c r="CH7" s="336"/>
      <c r="CI7" s="336"/>
      <c r="CJ7" s="336"/>
      <c r="CK7" s="336"/>
      <c r="CL7" s="336"/>
      <c r="CM7" s="336"/>
      <c r="CN7" s="336"/>
      <c r="CO7" s="336"/>
    </row>
    <row r="8" spans="1:275" x14ac:dyDescent="0.25">
      <c r="A8" s="2" t="s">
        <v>48</v>
      </c>
      <c r="B8" s="160">
        <v>6.9444444444444447E-4</v>
      </c>
      <c r="C8" s="345">
        <f>C7+$B8</f>
        <v>0.21249999999999999</v>
      </c>
      <c r="D8" s="345">
        <f>D7+$B8</f>
        <v>0.24374999999999999</v>
      </c>
      <c r="E8" s="366">
        <f>E7+$B8</f>
        <v>0.25694444444444442</v>
      </c>
      <c r="F8" s="346">
        <f t="shared" si="0"/>
        <v>0.26458333333333334</v>
      </c>
      <c r="G8" s="345">
        <f t="shared" si="0"/>
        <v>0.28541666666666665</v>
      </c>
      <c r="H8" s="393">
        <f t="shared" si="0"/>
        <v>0.29583333333333334</v>
      </c>
      <c r="I8" s="346">
        <f>I7+$B8</f>
        <v>0.31458333333333333</v>
      </c>
      <c r="J8" s="345">
        <f>J7+$B8</f>
        <v>0.32708333333333334</v>
      </c>
      <c r="K8" s="351"/>
      <c r="L8" s="345">
        <f>L7+$B8</f>
        <v>0.36874999999999997</v>
      </c>
      <c r="M8" s="344"/>
      <c r="N8" s="345">
        <f>N7+$B8</f>
        <v>0.41041666666666665</v>
      </c>
      <c r="O8" s="344"/>
      <c r="P8" s="345">
        <f>P7+$B8</f>
        <v>0.45208333333333334</v>
      </c>
      <c r="Q8" s="344"/>
      <c r="R8" s="345">
        <f>R7+$B8</f>
        <v>0.49374999999999997</v>
      </c>
      <c r="S8" s="344"/>
      <c r="T8" s="345">
        <f>T7+$B8</f>
        <v>0.53541666666666665</v>
      </c>
      <c r="U8" s="344"/>
      <c r="V8" s="346">
        <f t="shared" si="1"/>
        <v>0.55625000000000002</v>
      </c>
      <c r="W8" s="345">
        <f t="shared" si="1"/>
        <v>0.57708333333333328</v>
      </c>
      <c r="X8" s="344"/>
      <c r="Y8" s="345">
        <f>Y7+$B8</f>
        <v>0.61875000000000002</v>
      </c>
      <c r="Z8" s="344"/>
      <c r="AA8" s="345">
        <f>AA7+$B8</f>
        <v>0.66041666666666665</v>
      </c>
      <c r="AB8" s="344"/>
      <c r="AC8" s="345">
        <f>AC7+$B8</f>
        <v>0.70208333333333339</v>
      </c>
      <c r="AD8" s="344"/>
      <c r="AE8" s="345">
        <f>AE7+$B8</f>
        <v>0.74375000000000002</v>
      </c>
      <c r="AF8" s="344"/>
      <c r="AG8" s="345">
        <f>AG7+$B8</f>
        <v>0.78541666666666676</v>
      </c>
      <c r="AH8" s="344"/>
      <c r="AI8" s="345">
        <f>AI7+$B8</f>
        <v>0.82708333333333339</v>
      </c>
      <c r="AJ8" s="344"/>
      <c r="AK8" s="345">
        <f>AK7+$B8</f>
        <v>0.86875000000000002</v>
      </c>
      <c r="AL8" s="344"/>
      <c r="AM8" s="345">
        <f>AM7+$B8</f>
        <v>0.91041666666666676</v>
      </c>
      <c r="AN8" s="353"/>
      <c r="AO8" s="354"/>
      <c r="AP8" s="26">
        <f t="shared" si="2"/>
        <v>0.26458333333333334</v>
      </c>
      <c r="AQ8" s="345">
        <f t="shared" si="2"/>
        <v>0.32708333333333334</v>
      </c>
      <c r="AR8" s="344"/>
      <c r="AS8" s="345">
        <f>AS7+$B8</f>
        <v>0.36874999999999997</v>
      </c>
      <c r="AT8" s="344"/>
      <c r="AU8" s="345">
        <f>AU7+$B8</f>
        <v>0.41041666666666665</v>
      </c>
      <c r="AV8" s="344"/>
      <c r="AW8" s="345">
        <f>AW7+$B8</f>
        <v>0.45208333333333334</v>
      </c>
      <c r="AX8" s="344"/>
      <c r="AY8" s="345">
        <f>AY7+$B8</f>
        <v>0.49374999999999997</v>
      </c>
      <c r="AZ8" s="344"/>
      <c r="BA8" s="345">
        <f>BA7+$B8</f>
        <v>0.53541666666666665</v>
      </c>
      <c r="BB8" s="344"/>
      <c r="BC8" s="345">
        <f t="shared" si="3"/>
        <v>0.57708333333333328</v>
      </c>
      <c r="BD8" s="362">
        <f t="shared" si="3"/>
        <v>0.61875000000000002</v>
      </c>
      <c r="BE8" s="362">
        <f t="shared" si="3"/>
        <v>0.66041666666666676</v>
      </c>
      <c r="BF8" s="362">
        <f t="shared" si="3"/>
        <v>0.70208333333333373</v>
      </c>
      <c r="BG8" s="362">
        <f t="shared" si="3"/>
        <v>0.7437499999999998</v>
      </c>
      <c r="BH8" s="362">
        <f t="shared" si="3"/>
        <v>0.78541666666666776</v>
      </c>
      <c r="BI8" s="362">
        <f t="shared" si="3"/>
        <v>0.82708333333333373</v>
      </c>
      <c r="BJ8" s="362">
        <f t="shared" si="3"/>
        <v>0.8687500000000008</v>
      </c>
      <c r="BK8" s="353"/>
      <c r="BL8" s="353"/>
      <c r="BM8" s="354"/>
      <c r="BN8" s="388"/>
      <c r="BO8" s="388"/>
      <c r="BP8" s="388"/>
      <c r="BQ8" s="388"/>
      <c r="BR8" s="388"/>
      <c r="BS8" s="388"/>
      <c r="BT8" s="388"/>
      <c r="BU8" s="388"/>
      <c r="BV8" s="388"/>
      <c r="BW8" s="388"/>
      <c r="BX8" s="388"/>
      <c r="BY8" s="388"/>
      <c r="BZ8" s="388"/>
      <c r="CA8" s="388"/>
      <c r="CB8" s="388"/>
      <c r="CC8" s="354"/>
      <c r="CD8" s="336"/>
      <c r="CE8" s="336"/>
      <c r="CF8" s="336"/>
      <c r="CG8" s="336"/>
      <c r="CH8" s="336"/>
      <c r="CI8" s="336"/>
      <c r="CJ8" s="336"/>
      <c r="CK8" s="336"/>
      <c r="CL8" s="336"/>
      <c r="CM8" s="336"/>
      <c r="CN8" s="336"/>
      <c r="CO8" s="336"/>
    </row>
    <row r="9" spans="1:275" x14ac:dyDescent="0.25">
      <c r="A9" s="2" t="s">
        <v>49</v>
      </c>
      <c r="B9" s="160">
        <v>6.9444444444444447E-4</v>
      </c>
      <c r="C9" s="345">
        <f>C8+$B9</f>
        <v>0.21319444444444444</v>
      </c>
      <c r="D9" s="348">
        <f>D8+$B9</f>
        <v>0.24444444444444444</v>
      </c>
      <c r="E9" s="366">
        <f>E8+$B9</f>
        <v>0.25763888888888886</v>
      </c>
      <c r="F9" s="346">
        <f>F8+$B9</f>
        <v>0.26527777777777778</v>
      </c>
      <c r="G9" s="349">
        <f>'203'!F50</f>
        <v>0.28611111111111109</v>
      </c>
      <c r="H9" s="345">
        <f>H8+$B9</f>
        <v>0.29652777777777778</v>
      </c>
      <c r="I9" s="346">
        <f>I8+$B9</f>
        <v>0.31527777777777777</v>
      </c>
      <c r="J9" s="348">
        <f>J8+$B9</f>
        <v>0.32777777777777778</v>
      </c>
      <c r="K9" s="345">
        <v>0.33819444444444446</v>
      </c>
      <c r="L9" s="348">
        <f>L8+$B9</f>
        <v>0.36944444444444441</v>
      </c>
      <c r="M9" s="345">
        <f>K9+"1:00"</f>
        <v>0.37986111111111115</v>
      </c>
      <c r="N9" s="348">
        <f>N8+$B9</f>
        <v>0.41111111111111109</v>
      </c>
      <c r="O9" s="345">
        <f>M9+"1:00"</f>
        <v>0.42152777777777783</v>
      </c>
      <c r="P9" s="348">
        <f>P8+$B9</f>
        <v>0.45277777777777778</v>
      </c>
      <c r="Q9" s="345">
        <f>O9+"1:00"</f>
        <v>0.46319444444444452</v>
      </c>
      <c r="R9" s="348">
        <f>R8+$B9</f>
        <v>0.49444444444444441</v>
      </c>
      <c r="S9" s="345">
        <f>Q9+"1:00"</f>
        <v>0.5048611111111112</v>
      </c>
      <c r="T9" s="348">
        <f>T8+$B9</f>
        <v>0.53611111111111109</v>
      </c>
      <c r="U9" s="345">
        <f>S9+"1:00"</f>
        <v>0.54652777777777783</v>
      </c>
      <c r="V9" s="346">
        <f t="shared" si="1"/>
        <v>0.55694444444444446</v>
      </c>
      <c r="W9" s="348">
        <f t="shared" si="1"/>
        <v>0.57777777777777772</v>
      </c>
      <c r="X9" s="345">
        <f>U9+"1:00"</f>
        <v>0.58819444444444446</v>
      </c>
      <c r="Y9" s="348">
        <f>Y8+$B9</f>
        <v>0.61944444444444446</v>
      </c>
      <c r="Z9" s="345">
        <f>X9+"1:00"</f>
        <v>0.62986111111111109</v>
      </c>
      <c r="AA9" s="348">
        <f>AA8+$B9</f>
        <v>0.66111111111111109</v>
      </c>
      <c r="AB9" s="345">
        <f>Z9+"1:00"</f>
        <v>0.67152777777777772</v>
      </c>
      <c r="AC9" s="348">
        <f>AC8+$B9</f>
        <v>0.70277777777777783</v>
      </c>
      <c r="AD9" s="345">
        <f>AB9+"1:00"</f>
        <v>0.71319444444444435</v>
      </c>
      <c r="AE9" s="348">
        <f>AE8+$B9</f>
        <v>0.74444444444444446</v>
      </c>
      <c r="AF9" s="345">
        <f>AD9+"1:00"</f>
        <v>0.75486111111111098</v>
      </c>
      <c r="AG9" s="348">
        <f>AG8+$B9</f>
        <v>0.7861111111111112</v>
      </c>
      <c r="AH9" s="345">
        <f>AF9+"1:00"</f>
        <v>0.79652777777777761</v>
      </c>
      <c r="AI9" s="348">
        <f>AI8+$B9</f>
        <v>0.82777777777777783</v>
      </c>
      <c r="AJ9" s="345">
        <f>AH9+"1:00"</f>
        <v>0.83819444444444424</v>
      </c>
      <c r="AK9" s="348">
        <f>AK8+$B9</f>
        <v>0.86944444444444446</v>
      </c>
      <c r="AL9" s="345">
        <f>AJ9+"1:00"</f>
        <v>0.87986111111111087</v>
      </c>
      <c r="AM9" s="348">
        <f>AM8+$B9</f>
        <v>0.9111111111111112</v>
      </c>
      <c r="AN9" s="353"/>
      <c r="AO9" s="354"/>
      <c r="AP9" s="26">
        <f t="shared" si="2"/>
        <v>0.26527777777777778</v>
      </c>
      <c r="AQ9" s="348">
        <f t="shared" si="2"/>
        <v>0.32777777777777778</v>
      </c>
      <c r="AR9" s="363">
        <f>'203'!AF39+"0:02"</f>
        <v>0.33819444444444441</v>
      </c>
      <c r="AS9" s="348">
        <f>AS8+$B9</f>
        <v>0.36944444444444441</v>
      </c>
      <c r="AT9" s="345">
        <f>AR9+"1:00"</f>
        <v>0.37986111111111109</v>
      </c>
      <c r="AU9" s="348">
        <f>AU8+$B9</f>
        <v>0.41111111111111109</v>
      </c>
      <c r="AV9" s="345">
        <f>AT9+"1:00"</f>
        <v>0.42152777777777778</v>
      </c>
      <c r="AW9" s="348">
        <f>AW8+$B9</f>
        <v>0.45277777777777778</v>
      </c>
      <c r="AX9" s="345">
        <f>AV9+"1:00"</f>
        <v>0.46319444444444446</v>
      </c>
      <c r="AY9" s="348">
        <f>AY8+$B9</f>
        <v>0.49444444444444441</v>
      </c>
      <c r="AZ9" s="345">
        <f>AX9+"1:00"</f>
        <v>0.50486111111111109</v>
      </c>
      <c r="BA9" s="348">
        <f>BA8+$B9</f>
        <v>0.53611111111111109</v>
      </c>
      <c r="BB9" s="345">
        <f>AZ9+"1:00"</f>
        <v>0.54652777777777772</v>
      </c>
      <c r="BC9" s="362">
        <f t="shared" si="3"/>
        <v>0.57777777777777772</v>
      </c>
      <c r="BD9" s="362">
        <f t="shared" si="3"/>
        <v>0.61944444444444446</v>
      </c>
      <c r="BE9" s="362">
        <f t="shared" si="3"/>
        <v>0.6611111111111112</v>
      </c>
      <c r="BF9" s="362">
        <f t="shared" si="3"/>
        <v>0.70277777777777817</v>
      </c>
      <c r="BG9" s="362">
        <f t="shared" si="3"/>
        <v>0.74444444444444424</v>
      </c>
      <c r="BH9" s="362">
        <f t="shared" si="3"/>
        <v>0.7861111111111122</v>
      </c>
      <c r="BI9" s="362">
        <f t="shared" si="3"/>
        <v>0.82777777777777817</v>
      </c>
      <c r="BJ9" s="362">
        <f t="shared" si="3"/>
        <v>0.86944444444444524</v>
      </c>
      <c r="BK9" s="353"/>
      <c r="BL9" s="353"/>
      <c r="BM9" s="354"/>
      <c r="BN9" s="388"/>
      <c r="BO9" s="388"/>
      <c r="BP9" s="388"/>
      <c r="BQ9" s="388"/>
      <c r="BR9" s="388"/>
      <c r="BS9" s="388"/>
      <c r="BT9" s="388"/>
      <c r="BU9" s="388"/>
      <c r="BV9" s="388"/>
      <c r="BW9" s="388"/>
      <c r="BX9" s="388"/>
      <c r="BY9" s="388"/>
      <c r="BZ9" s="388"/>
      <c r="CA9" s="388"/>
      <c r="CB9" s="388"/>
      <c r="CC9" s="354"/>
      <c r="CD9" s="336"/>
      <c r="CE9" s="336"/>
      <c r="CF9" s="336"/>
      <c r="CG9" s="336"/>
      <c r="CH9" s="336"/>
      <c r="CI9" s="336"/>
      <c r="CJ9" s="336"/>
      <c r="CK9" s="336"/>
      <c r="CL9" s="336"/>
      <c r="CM9" s="336"/>
      <c r="CN9" s="336"/>
      <c r="CO9" s="336"/>
    </row>
    <row r="10" spans="1:275" x14ac:dyDescent="0.25">
      <c r="A10" s="2" t="s">
        <v>38</v>
      </c>
      <c r="B10" s="160">
        <v>6.9444444444444447E-4</v>
      </c>
      <c r="C10" s="363">
        <f>C9+1/1440</f>
        <v>0.21388888888888888</v>
      </c>
      <c r="D10" s="349">
        <f>'203'!D51</f>
        <v>0.24513888888888888</v>
      </c>
      <c r="E10" s="394">
        <f>E9+1/1440</f>
        <v>0.2583333333333333</v>
      </c>
      <c r="F10" s="395">
        <f>F9+1/1440</f>
        <v>0.26597222222222222</v>
      </c>
      <c r="G10" s="349">
        <f>'203'!F51</f>
        <v>0.28680555555555554</v>
      </c>
      <c r="H10" s="345">
        <v>0.29722222222222222</v>
      </c>
      <c r="I10" s="346">
        <f>I9+1/1440</f>
        <v>0.31597222222222221</v>
      </c>
      <c r="J10" s="349">
        <f>'203'!H51</f>
        <v>0.32847222222222222</v>
      </c>
      <c r="K10" s="345">
        <f>H10+60/1440</f>
        <v>0.33888888888888891</v>
      </c>
      <c r="L10" s="349">
        <f>'203'!I51</f>
        <v>0.37013888888888891</v>
      </c>
      <c r="M10" s="345">
        <f>K10+"1:00"</f>
        <v>0.38055555555555559</v>
      </c>
      <c r="N10" s="349">
        <f>'203'!J51</f>
        <v>0.41180555555555559</v>
      </c>
      <c r="O10" s="345">
        <f>M10+"1:00"</f>
        <v>0.42222222222222228</v>
      </c>
      <c r="P10" s="349">
        <f>'203'!K51</f>
        <v>0.45347222222222228</v>
      </c>
      <c r="Q10" s="345">
        <f>O10+"1:00"</f>
        <v>0.46388888888888896</v>
      </c>
      <c r="R10" s="349">
        <f>'203'!M51</f>
        <v>0.49513888888888896</v>
      </c>
      <c r="S10" s="345">
        <f>Q10+"1:00"</f>
        <v>0.50555555555555565</v>
      </c>
      <c r="T10" s="349">
        <f>'203'!P51</f>
        <v>0.53680555555555565</v>
      </c>
      <c r="U10" s="345">
        <f>S10+"1:00"</f>
        <v>0.54722222222222228</v>
      </c>
      <c r="V10" s="346">
        <f>V9+1/1440</f>
        <v>0.55763888888888891</v>
      </c>
      <c r="W10" s="349">
        <f>'203'!R51</f>
        <v>0.57847222222222228</v>
      </c>
      <c r="X10" s="345">
        <f>U10+"1:00"</f>
        <v>0.58888888888888891</v>
      </c>
      <c r="Y10" s="349">
        <f>'203'!S51</f>
        <v>0.62013888888888891</v>
      </c>
      <c r="Z10" s="345">
        <f>X10+"1:00"</f>
        <v>0.63055555555555554</v>
      </c>
      <c r="AA10" s="349">
        <f>'203'!U51</f>
        <v>0.66180555555555554</v>
      </c>
      <c r="AB10" s="345">
        <f>Z10+"1:00"</f>
        <v>0.67222222222222217</v>
      </c>
      <c r="AC10" s="349">
        <f>'203'!W51</f>
        <v>0.70347222222222217</v>
      </c>
      <c r="AD10" s="345">
        <f>AB10+"1:00"</f>
        <v>0.7138888888888888</v>
      </c>
      <c r="AE10" s="349">
        <f>'203'!Y51</f>
        <v>0.7451388888888888</v>
      </c>
      <c r="AF10" s="345">
        <f>AD10+"1:00"</f>
        <v>0.75555555555555542</v>
      </c>
      <c r="AG10" s="349">
        <f>'203'!Z51</f>
        <v>0.78680555555555542</v>
      </c>
      <c r="AH10" s="345">
        <f>AF10+"1:00"</f>
        <v>0.79722222222222205</v>
      </c>
      <c r="AI10" s="349">
        <f>'203'!AA51</f>
        <v>0.82847222222222205</v>
      </c>
      <c r="AJ10" s="345">
        <f>AH10+"1:00"</f>
        <v>0.83888888888888868</v>
      </c>
      <c r="AK10" s="349">
        <f>'203'!AB51</f>
        <v>0.87013888888888868</v>
      </c>
      <c r="AL10" s="345">
        <f>AJ10+"1:00"</f>
        <v>0.88055555555555531</v>
      </c>
      <c r="AM10" s="349">
        <f>'203'!AC51</f>
        <v>0.91180555555555531</v>
      </c>
      <c r="AN10" s="355"/>
      <c r="AO10" s="356"/>
      <c r="AP10" s="26">
        <f t="shared" ref="AP10:AP15" si="4">AP9+1/1440</f>
        <v>0.26597222222222222</v>
      </c>
      <c r="AQ10" s="348">
        <f>'203'!AG51</f>
        <v>0.32847222222222222</v>
      </c>
      <c r="AR10" s="345">
        <v>0.33888888888888885</v>
      </c>
      <c r="AS10" s="348">
        <f>'203'!AH51</f>
        <v>0.37013888888888891</v>
      </c>
      <c r="AT10" s="345">
        <f>AR10+"1:00"</f>
        <v>0.38055555555555554</v>
      </c>
      <c r="AU10" s="348">
        <f>'203'!AI51</f>
        <v>0.41180555555555559</v>
      </c>
      <c r="AV10" s="345">
        <f>AT10+"1:00"</f>
        <v>0.42222222222222222</v>
      </c>
      <c r="AW10" s="348">
        <f>'203'!AJ51</f>
        <v>0.45347222222222228</v>
      </c>
      <c r="AX10" s="345">
        <f>AV10+"1:00"</f>
        <v>0.46388888888888891</v>
      </c>
      <c r="AY10" s="348">
        <f>'203'!AK51</f>
        <v>0.49513888888888896</v>
      </c>
      <c r="AZ10" s="345">
        <f>AX10+"1:00"</f>
        <v>0.50555555555555554</v>
      </c>
      <c r="BA10" s="348">
        <f>'203'!AL51</f>
        <v>0.53680555555555565</v>
      </c>
      <c r="BB10" s="345">
        <f>AZ10+"1:00"</f>
        <v>0.54722222222222217</v>
      </c>
      <c r="BC10" s="364">
        <v>0.57847222222222217</v>
      </c>
      <c r="BD10" s="362">
        <f t="shared" ref="BD10:BJ10" si="5">BD9+1/1440</f>
        <v>0.62013888888888891</v>
      </c>
      <c r="BE10" s="362">
        <f t="shared" si="5"/>
        <v>0.66180555555555565</v>
      </c>
      <c r="BF10" s="362">
        <f t="shared" si="5"/>
        <v>0.70347222222222261</v>
      </c>
      <c r="BG10" s="362">
        <f t="shared" si="5"/>
        <v>0.74513888888888868</v>
      </c>
      <c r="BH10" s="362">
        <f t="shared" si="5"/>
        <v>0.78680555555555665</v>
      </c>
      <c r="BI10" s="362">
        <f t="shared" si="5"/>
        <v>0.82847222222222261</v>
      </c>
      <c r="BJ10" s="362">
        <f t="shared" si="5"/>
        <v>0.87013888888888968</v>
      </c>
      <c r="BK10" s="353"/>
      <c r="BL10" s="353"/>
      <c r="BM10" s="354"/>
      <c r="BN10" s="388"/>
      <c r="BO10" s="388"/>
      <c r="BP10" s="388"/>
      <c r="BQ10" s="388"/>
      <c r="BR10" s="388"/>
      <c r="BS10" s="388"/>
      <c r="BT10" s="388"/>
      <c r="BU10" s="388"/>
      <c r="BV10" s="388"/>
      <c r="BW10" s="388"/>
      <c r="BX10" s="388"/>
      <c r="BY10" s="388"/>
      <c r="BZ10" s="388"/>
      <c r="CA10" s="388"/>
      <c r="CB10" s="388"/>
      <c r="CC10" s="354"/>
      <c r="CD10" s="336"/>
      <c r="CE10" s="336"/>
      <c r="CF10" s="336"/>
      <c r="CG10" s="336"/>
      <c r="CH10" s="336"/>
      <c r="CI10" s="336"/>
      <c r="CJ10" s="336"/>
      <c r="CK10" s="336"/>
      <c r="CL10" s="336"/>
      <c r="CM10" s="336"/>
      <c r="CN10" s="336"/>
      <c r="CO10" s="336"/>
    </row>
    <row r="11" spans="1:275" x14ac:dyDescent="0.25">
      <c r="A11" s="2" t="s">
        <v>51</v>
      </c>
      <c r="B11" s="160">
        <v>0</v>
      </c>
      <c r="C11" s="345">
        <f t="shared" ref="C11:C16" si="6">C10+$B11</f>
        <v>0.21388888888888888</v>
      </c>
      <c r="D11" s="349">
        <f>'203'!D52</f>
        <v>0.24583333333333332</v>
      </c>
      <c r="E11" s="366">
        <f>E10+$B11</f>
        <v>0.2583333333333333</v>
      </c>
      <c r="F11" s="346">
        <f t="shared" ref="F11:F13" si="7">F10+$B11</f>
        <v>0.26597222222222222</v>
      </c>
      <c r="G11" s="349">
        <f>'203'!F52</f>
        <v>0.28749999999999998</v>
      </c>
      <c r="H11" s="345">
        <f t="shared" ref="H11:I13" si="8">H10+$B11</f>
        <v>0.29722222222222222</v>
      </c>
      <c r="I11" s="346">
        <f t="shared" si="8"/>
        <v>0.31597222222222221</v>
      </c>
      <c r="J11" s="349">
        <f>'203'!H52</f>
        <v>0.32916666666666666</v>
      </c>
      <c r="K11" s="345">
        <f t="shared" ref="K11:K16" si="9">K10+$B11</f>
        <v>0.33888888888888891</v>
      </c>
      <c r="L11" s="349">
        <f>'203'!I52</f>
        <v>0.37083333333333335</v>
      </c>
      <c r="M11" s="345">
        <f t="shared" ref="M11:M16" si="10">M10+$B11</f>
        <v>0.38055555555555559</v>
      </c>
      <c r="N11" s="349">
        <f>'203'!J52</f>
        <v>0.41250000000000003</v>
      </c>
      <c r="O11" s="345">
        <f t="shared" ref="O11:O16" si="11">O10+$B11</f>
        <v>0.42222222222222228</v>
      </c>
      <c r="P11" s="349">
        <f>'203'!K52</f>
        <v>0.45416666666666672</v>
      </c>
      <c r="Q11" s="345">
        <f t="shared" ref="Q11:Q16" si="12">Q10+$B11</f>
        <v>0.46388888888888896</v>
      </c>
      <c r="R11" s="349">
        <f>'203'!M52</f>
        <v>0.4958333333333334</v>
      </c>
      <c r="S11" s="345">
        <f t="shared" ref="S11:S16" si="13">S10+$B11</f>
        <v>0.50555555555555565</v>
      </c>
      <c r="T11" s="349">
        <f>'203'!P52</f>
        <v>0.53750000000000009</v>
      </c>
      <c r="U11" s="345">
        <f t="shared" ref="U11:V15" si="14">U10+$B11</f>
        <v>0.54722222222222228</v>
      </c>
      <c r="V11" s="346">
        <f t="shared" si="14"/>
        <v>0.55763888888888891</v>
      </c>
      <c r="W11" s="349">
        <f>'203'!R52</f>
        <v>0.57916666666666672</v>
      </c>
      <c r="X11" s="345">
        <f t="shared" ref="X11:X16" si="15">X10+$B11</f>
        <v>0.58888888888888891</v>
      </c>
      <c r="Y11" s="349">
        <f>'203'!S52</f>
        <v>0.62083333333333335</v>
      </c>
      <c r="Z11" s="345">
        <f t="shared" ref="Z11:Z16" si="16">Z10+$B11</f>
        <v>0.63055555555555554</v>
      </c>
      <c r="AA11" s="349">
        <f>'203'!U52</f>
        <v>0.66249999999999998</v>
      </c>
      <c r="AB11" s="345">
        <f t="shared" ref="AB11:AB16" si="17">AB10+$B11</f>
        <v>0.67222222222222217</v>
      </c>
      <c r="AC11" s="349">
        <f>'203'!W52</f>
        <v>0.70416666666666661</v>
      </c>
      <c r="AD11" s="345">
        <f t="shared" ref="AD11:AD16" si="18">AD10+$B11</f>
        <v>0.7138888888888888</v>
      </c>
      <c r="AE11" s="349">
        <f>'203'!Y52</f>
        <v>0.74583333333333324</v>
      </c>
      <c r="AF11" s="345">
        <f t="shared" ref="AF11:AF16" si="19">AF10+$B11</f>
        <v>0.75555555555555542</v>
      </c>
      <c r="AG11" s="349">
        <f>'203'!Z52</f>
        <v>0.78749999999999987</v>
      </c>
      <c r="AH11" s="345">
        <f t="shared" ref="AH11:AH16" si="20">AH10+$B11</f>
        <v>0.79722222222222205</v>
      </c>
      <c r="AI11" s="349">
        <f>'203'!AA52</f>
        <v>0.8291666666666665</v>
      </c>
      <c r="AJ11" s="345">
        <f t="shared" ref="AJ11:AJ16" si="21">AJ10+$B11</f>
        <v>0.83888888888888868</v>
      </c>
      <c r="AK11" s="349">
        <f>'203'!AB52</f>
        <v>0.87083333333333313</v>
      </c>
      <c r="AL11" s="345">
        <f t="shared" ref="AL11:AL16" si="22">AL10+$B11</f>
        <v>0.88055555555555531</v>
      </c>
      <c r="AM11" s="349">
        <f>'203'!AC52</f>
        <v>0.91249999999999976</v>
      </c>
      <c r="AN11" s="355"/>
      <c r="AO11" s="356"/>
      <c r="AP11" s="26">
        <f t="shared" si="4"/>
        <v>0.26666666666666666</v>
      </c>
      <c r="AQ11" s="348">
        <f>'203'!AG52</f>
        <v>0.32916666666666666</v>
      </c>
      <c r="AR11" s="345">
        <f t="shared" ref="AR11:AR16" si="23">AR10+$B11</f>
        <v>0.33888888888888885</v>
      </c>
      <c r="AS11" s="348">
        <f>'203'!AH52</f>
        <v>0.37083333333333335</v>
      </c>
      <c r="AT11" s="345">
        <f t="shared" ref="AT11:AT16" si="24">AT10+$B11</f>
        <v>0.38055555555555554</v>
      </c>
      <c r="AU11" s="348">
        <f>'203'!AI52</f>
        <v>0.41250000000000003</v>
      </c>
      <c r="AV11" s="345">
        <f t="shared" ref="AV11:AV16" si="25">AV10+$B11</f>
        <v>0.42222222222222222</v>
      </c>
      <c r="AW11" s="348">
        <f>'203'!AJ52</f>
        <v>0.45416666666666672</v>
      </c>
      <c r="AX11" s="345">
        <f t="shared" ref="AX11:AX16" si="26">AX10+$B11</f>
        <v>0.46388888888888891</v>
      </c>
      <c r="AY11" s="348">
        <f>'203'!AK52</f>
        <v>0.4958333333333334</v>
      </c>
      <c r="AZ11" s="345">
        <f t="shared" ref="AZ11:AZ16" si="27">AZ10+$B11</f>
        <v>0.50555555555555554</v>
      </c>
      <c r="BA11" s="348">
        <f>'203'!AL52</f>
        <v>0.53750000000000009</v>
      </c>
      <c r="BB11" s="345">
        <f t="shared" ref="BB11:BB16" si="28">BB10+$B11</f>
        <v>0.54722222222222217</v>
      </c>
      <c r="BC11" s="364">
        <v>0.57916666666666672</v>
      </c>
      <c r="BD11" s="362">
        <v>0.62083333333333335</v>
      </c>
      <c r="BE11" s="362">
        <v>0.66249999999999998</v>
      </c>
      <c r="BF11" s="362">
        <v>0.70416666666666661</v>
      </c>
      <c r="BG11" s="362">
        <v>0.74583333333333324</v>
      </c>
      <c r="BH11" s="362">
        <v>0.78749999999999998</v>
      </c>
      <c r="BI11" s="362">
        <v>0.82916666666666661</v>
      </c>
      <c r="BJ11" s="362">
        <v>0.87083333333333324</v>
      </c>
      <c r="BK11" s="353"/>
      <c r="BL11" s="353"/>
      <c r="BM11" s="354"/>
      <c r="BN11" s="388"/>
      <c r="BO11" s="388"/>
      <c r="BP11" s="388"/>
      <c r="BQ11" s="388"/>
      <c r="BR11" s="388"/>
      <c r="BS11" s="388"/>
      <c r="BT11" s="388"/>
      <c r="BU11" s="388"/>
      <c r="BV11" s="388"/>
      <c r="BW11" s="388"/>
      <c r="BX11" s="388"/>
      <c r="BY11" s="388"/>
      <c r="BZ11" s="388"/>
      <c r="CA11" s="388"/>
      <c r="CB11" s="388"/>
      <c r="CC11" s="354"/>
      <c r="CD11" s="336"/>
      <c r="CE11" s="336"/>
      <c r="CF11" s="336"/>
      <c r="CG11" s="336"/>
      <c r="CH11" s="336"/>
      <c r="CI11" s="336"/>
      <c r="CJ11" s="336"/>
      <c r="CK11" s="336"/>
      <c r="CL11" s="336"/>
      <c r="CM11" s="336"/>
      <c r="CN11" s="336"/>
      <c r="CO11" s="336"/>
    </row>
    <row r="12" spans="1:275" x14ac:dyDescent="0.25">
      <c r="A12" s="2" t="s">
        <v>13</v>
      </c>
      <c r="B12" s="160">
        <v>6.9444444444444447E-4</v>
      </c>
      <c r="C12" s="345">
        <f t="shared" si="6"/>
        <v>0.21458333333333332</v>
      </c>
      <c r="D12" s="349">
        <f>'203'!D53</f>
        <v>0.24652777777777776</v>
      </c>
      <c r="E12" s="366">
        <f>E11+$B12</f>
        <v>0.25902777777777775</v>
      </c>
      <c r="F12" s="346">
        <f t="shared" si="7"/>
        <v>0.26666666666666666</v>
      </c>
      <c r="G12" s="349">
        <f>'203'!F53</f>
        <v>0.28819444444444442</v>
      </c>
      <c r="H12" s="345">
        <f t="shared" si="8"/>
        <v>0.29791666666666666</v>
      </c>
      <c r="I12" s="346">
        <f t="shared" si="8"/>
        <v>0.31666666666666665</v>
      </c>
      <c r="J12" s="349">
        <f>'203'!H53</f>
        <v>0.3298611111111111</v>
      </c>
      <c r="K12" s="345">
        <f t="shared" si="9"/>
        <v>0.33958333333333335</v>
      </c>
      <c r="L12" s="349">
        <f>'203'!I53</f>
        <v>0.37152777777777779</v>
      </c>
      <c r="M12" s="345">
        <f t="shared" si="10"/>
        <v>0.38125000000000003</v>
      </c>
      <c r="N12" s="349">
        <f>'203'!J53</f>
        <v>0.41319444444444448</v>
      </c>
      <c r="O12" s="345">
        <f t="shared" si="11"/>
        <v>0.42291666666666672</v>
      </c>
      <c r="P12" s="349">
        <f>'203'!K53</f>
        <v>0.45486111111111116</v>
      </c>
      <c r="Q12" s="345">
        <f t="shared" si="12"/>
        <v>0.4645833333333334</v>
      </c>
      <c r="R12" s="349">
        <f>'203'!M53</f>
        <v>0.49652777777777785</v>
      </c>
      <c r="S12" s="345">
        <f t="shared" si="13"/>
        <v>0.50625000000000009</v>
      </c>
      <c r="T12" s="349">
        <f>'203'!P53</f>
        <v>0.53819444444444453</v>
      </c>
      <c r="U12" s="345">
        <f t="shared" si="14"/>
        <v>0.54791666666666672</v>
      </c>
      <c r="V12" s="346">
        <f t="shared" si="14"/>
        <v>0.55833333333333335</v>
      </c>
      <c r="W12" s="349">
        <f>'203'!R53</f>
        <v>0.57986111111111116</v>
      </c>
      <c r="X12" s="345">
        <f t="shared" si="15"/>
        <v>0.58958333333333335</v>
      </c>
      <c r="Y12" s="349">
        <f>'203'!S53</f>
        <v>0.62152777777777779</v>
      </c>
      <c r="Z12" s="345">
        <f t="shared" si="16"/>
        <v>0.63124999999999998</v>
      </c>
      <c r="AA12" s="349">
        <f>'203'!U53</f>
        <v>0.66319444444444442</v>
      </c>
      <c r="AB12" s="345">
        <f t="shared" si="17"/>
        <v>0.67291666666666661</v>
      </c>
      <c r="AC12" s="349">
        <f>'203'!W53</f>
        <v>0.70486111111111105</v>
      </c>
      <c r="AD12" s="345">
        <f t="shared" si="18"/>
        <v>0.71458333333333324</v>
      </c>
      <c r="AE12" s="349">
        <f>'203'!Y53</f>
        <v>0.74652777777777768</v>
      </c>
      <c r="AF12" s="345">
        <f t="shared" si="19"/>
        <v>0.75624999999999987</v>
      </c>
      <c r="AG12" s="349">
        <f>'203'!Z53</f>
        <v>0.78819444444444431</v>
      </c>
      <c r="AH12" s="345">
        <f t="shared" si="20"/>
        <v>0.7979166666666665</v>
      </c>
      <c r="AI12" s="349">
        <f>'203'!AA53</f>
        <v>0.82986111111111094</v>
      </c>
      <c r="AJ12" s="345">
        <f t="shared" si="21"/>
        <v>0.83958333333333313</v>
      </c>
      <c r="AK12" s="349">
        <f>'203'!AB53</f>
        <v>0.87152777777777757</v>
      </c>
      <c r="AL12" s="345">
        <f t="shared" si="22"/>
        <v>0.88124999999999976</v>
      </c>
      <c r="AM12" s="349">
        <f>'203'!AC53</f>
        <v>0.9131944444444442</v>
      </c>
      <c r="AN12" s="355"/>
      <c r="AO12" s="356"/>
      <c r="AP12" s="26">
        <f t="shared" si="4"/>
        <v>0.2673611111111111</v>
      </c>
      <c r="AQ12" s="348">
        <f>'203'!AG53</f>
        <v>0.3298611111111111</v>
      </c>
      <c r="AR12" s="345">
        <f t="shared" si="23"/>
        <v>0.33958333333333329</v>
      </c>
      <c r="AS12" s="348">
        <f>'203'!AH53</f>
        <v>0.37152777777777779</v>
      </c>
      <c r="AT12" s="345">
        <f t="shared" si="24"/>
        <v>0.38124999999999998</v>
      </c>
      <c r="AU12" s="348">
        <f>'203'!AI53</f>
        <v>0.41319444444444448</v>
      </c>
      <c r="AV12" s="345">
        <f t="shared" si="25"/>
        <v>0.42291666666666666</v>
      </c>
      <c r="AW12" s="348">
        <f>'203'!AJ53</f>
        <v>0.45486111111111116</v>
      </c>
      <c r="AX12" s="345">
        <f t="shared" si="26"/>
        <v>0.46458333333333335</v>
      </c>
      <c r="AY12" s="348">
        <f>'203'!AK53</f>
        <v>0.49652777777777785</v>
      </c>
      <c r="AZ12" s="345">
        <f t="shared" si="27"/>
        <v>0.50624999999999998</v>
      </c>
      <c r="BA12" s="348">
        <f>'203'!AL53</f>
        <v>0.53819444444444453</v>
      </c>
      <c r="BB12" s="345">
        <f t="shared" si="28"/>
        <v>0.54791666666666661</v>
      </c>
      <c r="BC12" s="364">
        <v>0.57986111111111105</v>
      </c>
      <c r="BD12" s="362">
        <f t="shared" ref="BD12:BJ15" si="29">BD11+1/1440</f>
        <v>0.62152777777777779</v>
      </c>
      <c r="BE12" s="362">
        <f t="shared" si="29"/>
        <v>0.66319444444444442</v>
      </c>
      <c r="BF12" s="362">
        <f t="shared" si="29"/>
        <v>0.70486111111111105</v>
      </c>
      <c r="BG12" s="362">
        <f t="shared" si="29"/>
        <v>0.74652777777777768</v>
      </c>
      <c r="BH12" s="362">
        <f t="shared" si="29"/>
        <v>0.78819444444444442</v>
      </c>
      <c r="BI12" s="362">
        <f t="shared" si="29"/>
        <v>0.82986111111111105</v>
      </c>
      <c r="BJ12" s="362">
        <f t="shared" si="29"/>
        <v>0.87152777777777768</v>
      </c>
      <c r="BK12" s="353"/>
      <c r="BL12" s="353"/>
      <c r="BM12" s="354"/>
      <c r="BN12" s="388"/>
      <c r="BO12" s="388"/>
      <c r="BP12" s="388"/>
      <c r="BQ12" s="388"/>
      <c r="BR12" s="388"/>
      <c r="BS12" s="388"/>
      <c r="BT12" s="388"/>
      <c r="BU12" s="388"/>
      <c r="BV12" s="388"/>
      <c r="BW12" s="388"/>
      <c r="BX12" s="388"/>
      <c r="BY12" s="388"/>
      <c r="BZ12" s="388"/>
      <c r="CA12" s="388"/>
      <c r="CB12" s="388"/>
      <c r="CC12" s="354"/>
      <c r="CD12" s="336"/>
      <c r="CE12" s="336"/>
      <c r="CF12" s="336"/>
      <c r="CG12" s="336"/>
      <c r="CH12" s="336"/>
      <c r="CI12" s="336"/>
      <c r="CJ12" s="336"/>
      <c r="CK12" s="336"/>
      <c r="CL12" s="336"/>
      <c r="CM12" s="336"/>
      <c r="CN12" s="336"/>
      <c r="CO12" s="336"/>
    </row>
    <row r="13" spans="1:275" x14ac:dyDescent="0.25">
      <c r="A13" s="2" t="s">
        <v>52</v>
      </c>
      <c r="B13" s="160">
        <v>6.9444444444444447E-4</v>
      </c>
      <c r="C13" s="345">
        <f t="shared" si="6"/>
        <v>0.21527777777777776</v>
      </c>
      <c r="D13" s="349">
        <f>'203'!D54</f>
        <v>0.2472222222222222</v>
      </c>
      <c r="E13" s="366">
        <f>E12+$B13</f>
        <v>0.25972222222222219</v>
      </c>
      <c r="F13" s="346">
        <f t="shared" si="7"/>
        <v>0.2673611111111111</v>
      </c>
      <c r="G13" s="349">
        <f>'203'!F54</f>
        <v>0.28888888888888886</v>
      </c>
      <c r="H13" s="345">
        <f t="shared" si="8"/>
        <v>0.2986111111111111</v>
      </c>
      <c r="I13" s="346">
        <f t="shared" si="8"/>
        <v>0.31736111111111109</v>
      </c>
      <c r="J13" s="349">
        <f>'203'!H54</f>
        <v>0.33055555555555555</v>
      </c>
      <c r="K13" s="345">
        <f t="shared" si="9"/>
        <v>0.34027777777777779</v>
      </c>
      <c r="L13" s="349">
        <f>'203'!I54</f>
        <v>0.37222222222222223</v>
      </c>
      <c r="M13" s="345">
        <f t="shared" si="10"/>
        <v>0.38194444444444448</v>
      </c>
      <c r="N13" s="349">
        <f>'203'!J54</f>
        <v>0.41388888888888892</v>
      </c>
      <c r="O13" s="345">
        <f t="shared" si="11"/>
        <v>0.42361111111111116</v>
      </c>
      <c r="P13" s="349">
        <f>'203'!K54</f>
        <v>0.4555555555555556</v>
      </c>
      <c r="Q13" s="345">
        <f t="shared" si="12"/>
        <v>0.46527777777777785</v>
      </c>
      <c r="R13" s="349">
        <f>'203'!M54</f>
        <v>0.49722222222222229</v>
      </c>
      <c r="S13" s="345">
        <f t="shared" si="13"/>
        <v>0.50694444444444453</v>
      </c>
      <c r="T13" s="349">
        <f>'203'!P54</f>
        <v>0.53888888888888897</v>
      </c>
      <c r="U13" s="345">
        <f t="shared" si="14"/>
        <v>0.54861111111111116</v>
      </c>
      <c r="V13" s="346">
        <f t="shared" si="14"/>
        <v>0.55902777777777779</v>
      </c>
      <c r="W13" s="349">
        <f>'203'!R54</f>
        <v>0.5805555555555556</v>
      </c>
      <c r="X13" s="345">
        <f t="shared" si="15"/>
        <v>0.59027777777777779</v>
      </c>
      <c r="Y13" s="349">
        <f>'203'!S54</f>
        <v>0.62222222222222223</v>
      </c>
      <c r="Z13" s="345">
        <f t="shared" si="16"/>
        <v>0.63194444444444442</v>
      </c>
      <c r="AA13" s="349">
        <f>'203'!U54</f>
        <v>0.66388888888888886</v>
      </c>
      <c r="AB13" s="345">
        <f t="shared" si="17"/>
        <v>0.67361111111111105</v>
      </c>
      <c r="AC13" s="349">
        <f>'203'!W54</f>
        <v>0.70555555555555549</v>
      </c>
      <c r="AD13" s="345">
        <f t="shared" si="18"/>
        <v>0.71527777777777768</v>
      </c>
      <c r="AE13" s="349">
        <f>'203'!Y54</f>
        <v>0.74722222222222212</v>
      </c>
      <c r="AF13" s="345">
        <f t="shared" si="19"/>
        <v>0.75694444444444431</v>
      </c>
      <c r="AG13" s="349">
        <f>'203'!Z54</f>
        <v>0.78888888888888875</v>
      </c>
      <c r="AH13" s="345">
        <f t="shared" si="20"/>
        <v>0.79861111111111094</v>
      </c>
      <c r="AI13" s="349">
        <f>'203'!AA54</f>
        <v>0.83055555555555538</v>
      </c>
      <c r="AJ13" s="345">
        <f t="shared" si="21"/>
        <v>0.84027777777777757</v>
      </c>
      <c r="AK13" s="349">
        <f>'203'!AB54</f>
        <v>0.87222222222222201</v>
      </c>
      <c r="AL13" s="345">
        <f t="shared" si="22"/>
        <v>0.8819444444444442</v>
      </c>
      <c r="AM13" s="349">
        <f>'203'!AC54</f>
        <v>0.91388888888888864</v>
      </c>
      <c r="AN13" s="355"/>
      <c r="AO13" s="356"/>
      <c r="AP13" s="26">
        <f t="shared" si="4"/>
        <v>0.26805555555555555</v>
      </c>
      <c r="AQ13" s="348">
        <f>'203'!AG54</f>
        <v>0.33055555555555555</v>
      </c>
      <c r="AR13" s="345">
        <f t="shared" si="23"/>
        <v>0.34027777777777773</v>
      </c>
      <c r="AS13" s="348">
        <f>'203'!AH54</f>
        <v>0.37222222222222223</v>
      </c>
      <c r="AT13" s="345">
        <f t="shared" si="24"/>
        <v>0.38194444444444442</v>
      </c>
      <c r="AU13" s="348">
        <f>'203'!AI54</f>
        <v>0.41388888888888892</v>
      </c>
      <c r="AV13" s="345">
        <f t="shared" si="25"/>
        <v>0.4236111111111111</v>
      </c>
      <c r="AW13" s="348">
        <f>'203'!AJ54</f>
        <v>0.4555555555555556</v>
      </c>
      <c r="AX13" s="345">
        <f t="shared" si="26"/>
        <v>0.46527777777777779</v>
      </c>
      <c r="AY13" s="348">
        <f>'203'!AK54</f>
        <v>0.49722222222222229</v>
      </c>
      <c r="AZ13" s="345">
        <f t="shared" si="27"/>
        <v>0.50694444444444442</v>
      </c>
      <c r="BA13" s="348">
        <f>'203'!AL54</f>
        <v>0.53888888888888897</v>
      </c>
      <c r="BB13" s="345">
        <f t="shared" si="28"/>
        <v>0.54861111111111105</v>
      </c>
      <c r="BC13" s="364">
        <v>0.5805555555555556</v>
      </c>
      <c r="BD13" s="362">
        <f t="shared" si="29"/>
        <v>0.62222222222222223</v>
      </c>
      <c r="BE13" s="362">
        <f t="shared" si="29"/>
        <v>0.66388888888888886</v>
      </c>
      <c r="BF13" s="362">
        <f t="shared" si="29"/>
        <v>0.70555555555555549</v>
      </c>
      <c r="BG13" s="362">
        <f t="shared" si="29"/>
        <v>0.74722222222222212</v>
      </c>
      <c r="BH13" s="362">
        <f t="shared" si="29"/>
        <v>0.78888888888888886</v>
      </c>
      <c r="BI13" s="362">
        <f t="shared" si="29"/>
        <v>0.83055555555555549</v>
      </c>
      <c r="BJ13" s="362">
        <f t="shared" si="29"/>
        <v>0.87222222222222212</v>
      </c>
      <c r="BK13" s="353"/>
      <c r="BL13" s="353"/>
      <c r="BM13" s="354"/>
      <c r="BN13" s="388"/>
      <c r="BO13" s="388"/>
      <c r="BP13" s="388"/>
      <c r="BQ13" s="388"/>
      <c r="BR13" s="388"/>
      <c r="BS13" s="388"/>
      <c r="BT13" s="388"/>
      <c r="BU13" s="388"/>
      <c r="BV13" s="388"/>
      <c r="BW13" s="388"/>
      <c r="BX13" s="388"/>
      <c r="BY13" s="388"/>
      <c r="BZ13" s="388"/>
      <c r="CA13" s="388"/>
      <c r="CB13" s="388"/>
      <c r="CC13" s="354"/>
      <c r="CD13" s="336"/>
      <c r="CE13" s="336"/>
      <c r="CF13" s="336"/>
      <c r="CG13" s="336"/>
      <c r="CH13" s="336"/>
      <c r="CI13" s="336"/>
      <c r="CJ13" s="336"/>
      <c r="CK13" s="336"/>
      <c r="CL13" s="336"/>
      <c r="CM13" s="336"/>
      <c r="CN13" s="336"/>
      <c r="CO13" s="336"/>
    </row>
    <row r="14" spans="1:275" x14ac:dyDescent="0.25">
      <c r="A14" s="2" t="s">
        <v>53</v>
      </c>
      <c r="B14" s="160">
        <v>6.9444444444444447E-4</v>
      </c>
      <c r="C14" s="345">
        <f t="shared" si="6"/>
        <v>0.2159722222222222</v>
      </c>
      <c r="D14" s="349">
        <f>'203'!D55</f>
        <v>0.24791666666666665</v>
      </c>
      <c r="E14" s="366">
        <f>E13+$B14</f>
        <v>0.26041666666666663</v>
      </c>
      <c r="F14" s="346">
        <f t="shared" ref="F14:F16" si="30">F13+$B14</f>
        <v>0.26805555555555555</v>
      </c>
      <c r="G14" s="349">
        <f>'203'!F55</f>
        <v>0.2895833333333333</v>
      </c>
      <c r="H14" s="345">
        <f t="shared" ref="H14:I16" si="31">H13+$B14</f>
        <v>0.29930555555555555</v>
      </c>
      <c r="I14" s="346">
        <f t="shared" si="31"/>
        <v>0.31805555555555554</v>
      </c>
      <c r="J14" s="349">
        <f>'203'!H55</f>
        <v>0.33124999999999999</v>
      </c>
      <c r="K14" s="345">
        <f t="shared" si="9"/>
        <v>0.34097222222222223</v>
      </c>
      <c r="L14" s="349">
        <f>'203'!I55</f>
        <v>0.37291666666666667</v>
      </c>
      <c r="M14" s="345">
        <f t="shared" si="10"/>
        <v>0.38263888888888892</v>
      </c>
      <c r="N14" s="349">
        <f>'203'!J55</f>
        <v>0.41458333333333336</v>
      </c>
      <c r="O14" s="345">
        <f t="shared" si="11"/>
        <v>0.4243055555555556</v>
      </c>
      <c r="P14" s="349">
        <f>'203'!K55</f>
        <v>0.45625000000000004</v>
      </c>
      <c r="Q14" s="345">
        <f t="shared" si="12"/>
        <v>0.46597222222222229</v>
      </c>
      <c r="R14" s="349">
        <f>'203'!M55</f>
        <v>0.49791666666666673</v>
      </c>
      <c r="S14" s="345">
        <f t="shared" si="13"/>
        <v>0.50763888888888897</v>
      </c>
      <c r="T14" s="349">
        <f>'203'!P55</f>
        <v>0.53958333333333341</v>
      </c>
      <c r="U14" s="345">
        <f t="shared" si="14"/>
        <v>0.5493055555555556</v>
      </c>
      <c r="V14" s="346">
        <f t="shared" si="14"/>
        <v>0.55972222222222223</v>
      </c>
      <c r="W14" s="349">
        <f>'203'!R55</f>
        <v>0.58125000000000004</v>
      </c>
      <c r="X14" s="345">
        <f t="shared" si="15"/>
        <v>0.59097222222222223</v>
      </c>
      <c r="Y14" s="349">
        <f>'203'!S55</f>
        <v>0.62291666666666667</v>
      </c>
      <c r="Z14" s="345">
        <f t="shared" si="16"/>
        <v>0.63263888888888886</v>
      </c>
      <c r="AA14" s="349">
        <f>'203'!U55</f>
        <v>0.6645833333333333</v>
      </c>
      <c r="AB14" s="345">
        <f t="shared" si="17"/>
        <v>0.67430555555555549</v>
      </c>
      <c r="AC14" s="349">
        <f>'203'!W55</f>
        <v>0.70624999999999993</v>
      </c>
      <c r="AD14" s="345">
        <f t="shared" si="18"/>
        <v>0.71597222222222212</v>
      </c>
      <c r="AE14" s="349">
        <f>'203'!Y55</f>
        <v>0.74791666666666656</v>
      </c>
      <c r="AF14" s="345">
        <f t="shared" si="19"/>
        <v>0.75763888888888875</v>
      </c>
      <c r="AG14" s="349">
        <f>'203'!Z55</f>
        <v>0.78958333333333319</v>
      </c>
      <c r="AH14" s="345">
        <f t="shared" si="20"/>
        <v>0.79930555555555538</v>
      </c>
      <c r="AI14" s="349">
        <f>'203'!AA55</f>
        <v>0.83124999999999982</v>
      </c>
      <c r="AJ14" s="345">
        <f t="shared" si="21"/>
        <v>0.84097222222222201</v>
      </c>
      <c r="AK14" s="349">
        <f>'203'!AB55</f>
        <v>0.87291666666666645</v>
      </c>
      <c r="AL14" s="345">
        <f t="shared" si="22"/>
        <v>0.88263888888888864</v>
      </c>
      <c r="AM14" s="349">
        <f>'203'!AC55</f>
        <v>0.91458333333333308</v>
      </c>
      <c r="AN14" s="355"/>
      <c r="AO14" s="356"/>
      <c r="AP14" s="26">
        <f t="shared" si="4"/>
        <v>0.26874999999999999</v>
      </c>
      <c r="AQ14" s="348">
        <f>'203'!AG55</f>
        <v>0.33124999999999999</v>
      </c>
      <c r="AR14" s="345">
        <f t="shared" si="23"/>
        <v>0.34097222222222218</v>
      </c>
      <c r="AS14" s="348">
        <f>'203'!AH55</f>
        <v>0.37291666666666667</v>
      </c>
      <c r="AT14" s="345">
        <f t="shared" si="24"/>
        <v>0.38263888888888886</v>
      </c>
      <c r="AU14" s="348">
        <f>'203'!AI55</f>
        <v>0.41458333333333336</v>
      </c>
      <c r="AV14" s="345">
        <f t="shared" si="25"/>
        <v>0.42430555555555555</v>
      </c>
      <c r="AW14" s="348">
        <f>'203'!AJ55</f>
        <v>0.45625000000000004</v>
      </c>
      <c r="AX14" s="345">
        <f t="shared" si="26"/>
        <v>0.46597222222222223</v>
      </c>
      <c r="AY14" s="348">
        <f>'203'!AK55</f>
        <v>0.49791666666666673</v>
      </c>
      <c r="AZ14" s="345">
        <f t="shared" si="27"/>
        <v>0.50763888888888886</v>
      </c>
      <c r="BA14" s="348">
        <f>'203'!AL55</f>
        <v>0.53958333333333341</v>
      </c>
      <c r="BB14" s="345">
        <f t="shared" si="28"/>
        <v>0.54930555555555549</v>
      </c>
      <c r="BC14" s="364">
        <v>0.58124999999999993</v>
      </c>
      <c r="BD14" s="362">
        <f t="shared" si="29"/>
        <v>0.62291666666666667</v>
      </c>
      <c r="BE14" s="362">
        <f t="shared" si="29"/>
        <v>0.6645833333333333</v>
      </c>
      <c r="BF14" s="362">
        <f t="shared" si="29"/>
        <v>0.70624999999999993</v>
      </c>
      <c r="BG14" s="362">
        <f t="shared" si="29"/>
        <v>0.74791666666666656</v>
      </c>
      <c r="BH14" s="362">
        <f t="shared" si="29"/>
        <v>0.7895833333333333</v>
      </c>
      <c r="BI14" s="362">
        <f t="shared" si="29"/>
        <v>0.83124999999999993</v>
      </c>
      <c r="BJ14" s="362">
        <f t="shared" si="29"/>
        <v>0.87291666666666656</v>
      </c>
      <c r="BK14" s="353"/>
      <c r="BL14" s="353"/>
      <c r="BM14" s="354"/>
      <c r="BN14" s="388"/>
      <c r="BO14" s="388"/>
      <c r="BP14" s="388"/>
      <c r="BQ14" s="388"/>
      <c r="BR14" s="388"/>
      <c r="BS14" s="388"/>
      <c r="BT14" s="388"/>
      <c r="BU14" s="388"/>
      <c r="BV14" s="388"/>
      <c r="BW14" s="388"/>
      <c r="BX14" s="388"/>
      <c r="BY14" s="388"/>
      <c r="BZ14" s="388"/>
      <c r="CA14" s="388"/>
      <c r="CB14" s="388"/>
      <c r="CC14" s="354"/>
      <c r="CD14" s="336"/>
      <c r="CE14" s="336"/>
      <c r="CF14" s="336"/>
      <c r="CG14" s="336"/>
      <c r="CH14" s="336"/>
      <c r="CI14" s="336"/>
      <c r="CJ14" s="336"/>
      <c r="CK14" s="336"/>
      <c r="CL14" s="336"/>
      <c r="CM14" s="336"/>
      <c r="CN14" s="336"/>
      <c r="CO14" s="336"/>
    </row>
    <row r="15" spans="1:275" x14ac:dyDescent="0.25">
      <c r="A15" s="2" t="s">
        <v>54</v>
      </c>
      <c r="B15" s="160">
        <v>6.9444444444444447E-4</v>
      </c>
      <c r="C15" s="345">
        <f t="shared" si="6"/>
        <v>0.21666666666666665</v>
      </c>
      <c r="D15" s="349">
        <f>'203'!D56</f>
        <v>0.24861111111111109</v>
      </c>
      <c r="E15" s="366">
        <f>E14+$B15</f>
        <v>0.26111111111111107</v>
      </c>
      <c r="F15" s="346">
        <f t="shared" si="30"/>
        <v>0.26874999999999999</v>
      </c>
      <c r="G15" s="349">
        <f>'203'!F56</f>
        <v>0.29027777777777775</v>
      </c>
      <c r="H15" s="345">
        <f t="shared" si="31"/>
        <v>0.3</v>
      </c>
      <c r="I15" s="346">
        <f t="shared" si="31"/>
        <v>0.31874999999999998</v>
      </c>
      <c r="J15" s="349">
        <f>'203'!H56</f>
        <v>0.33194444444444443</v>
      </c>
      <c r="K15" s="345">
        <f t="shared" si="9"/>
        <v>0.34166666666666667</v>
      </c>
      <c r="L15" s="349">
        <f>'203'!I56</f>
        <v>0.37361111111111112</v>
      </c>
      <c r="M15" s="345">
        <f t="shared" si="10"/>
        <v>0.38333333333333336</v>
      </c>
      <c r="N15" s="349">
        <f>'203'!J56</f>
        <v>0.4152777777777778</v>
      </c>
      <c r="O15" s="345">
        <f t="shared" si="11"/>
        <v>0.42500000000000004</v>
      </c>
      <c r="P15" s="349">
        <f>'203'!K56</f>
        <v>0.45694444444444449</v>
      </c>
      <c r="Q15" s="345">
        <f t="shared" si="12"/>
        <v>0.46666666666666673</v>
      </c>
      <c r="R15" s="349">
        <f>'203'!M56</f>
        <v>0.49861111111111117</v>
      </c>
      <c r="S15" s="345">
        <f t="shared" si="13"/>
        <v>0.50833333333333341</v>
      </c>
      <c r="T15" s="349">
        <f>'203'!P56</f>
        <v>0.54027777777777786</v>
      </c>
      <c r="U15" s="345">
        <f t="shared" si="14"/>
        <v>0.55000000000000004</v>
      </c>
      <c r="V15" s="346">
        <f t="shared" si="14"/>
        <v>0.56041666666666667</v>
      </c>
      <c r="W15" s="349">
        <f>'203'!R56</f>
        <v>0.58194444444444449</v>
      </c>
      <c r="X15" s="345">
        <f t="shared" si="15"/>
        <v>0.59166666666666667</v>
      </c>
      <c r="Y15" s="349">
        <f>'203'!S56</f>
        <v>0.62361111111111112</v>
      </c>
      <c r="Z15" s="345">
        <f t="shared" si="16"/>
        <v>0.6333333333333333</v>
      </c>
      <c r="AA15" s="349">
        <f>'203'!U56</f>
        <v>0.66527777777777775</v>
      </c>
      <c r="AB15" s="345">
        <f t="shared" si="17"/>
        <v>0.67499999999999993</v>
      </c>
      <c r="AC15" s="349">
        <f>'203'!W56</f>
        <v>0.70694444444444438</v>
      </c>
      <c r="AD15" s="345">
        <f t="shared" si="18"/>
        <v>0.71666666666666656</v>
      </c>
      <c r="AE15" s="349">
        <f>'203'!Y56</f>
        <v>0.74861111111111101</v>
      </c>
      <c r="AF15" s="345">
        <f t="shared" si="19"/>
        <v>0.75833333333333319</v>
      </c>
      <c r="AG15" s="349">
        <f>'203'!Z56</f>
        <v>0.79027777777777763</v>
      </c>
      <c r="AH15" s="345">
        <f t="shared" si="20"/>
        <v>0.79999999999999982</v>
      </c>
      <c r="AI15" s="349">
        <f>'203'!AA56</f>
        <v>0.83194444444444426</v>
      </c>
      <c r="AJ15" s="345">
        <f t="shared" si="21"/>
        <v>0.84166666666666645</v>
      </c>
      <c r="AK15" s="349">
        <f>'203'!AB56</f>
        <v>0.87361111111111089</v>
      </c>
      <c r="AL15" s="345">
        <f t="shared" si="22"/>
        <v>0.88333333333333308</v>
      </c>
      <c r="AM15" s="349">
        <f>'203'!AC56</f>
        <v>0.91527777777777752</v>
      </c>
      <c r="AN15" s="355"/>
      <c r="AO15" s="356"/>
      <c r="AP15" s="26">
        <f t="shared" si="4"/>
        <v>0.26944444444444443</v>
      </c>
      <c r="AQ15" s="348">
        <f>'203'!AG56</f>
        <v>0.33194444444444443</v>
      </c>
      <c r="AR15" s="345">
        <f t="shared" si="23"/>
        <v>0.34166666666666662</v>
      </c>
      <c r="AS15" s="348">
        <f>'203'!AH56</f>
        <v>0.37361111111111112</v>
      </c>
      <c r="AT15" s="345">
        <f t="shared" si="24"/>
        <v>0.3833333333333333</v>
      </c>
      <c r="AU15" s="348">
        <f>'203'!AI56</f>
        <v>0.4152777777777778</v>
      </c>
      <c r="AV15" s="345">
        <f t="shared" si="25"/>
        <v>0.42499999999999999</v>
      </c>
      <c r="AW15" s="348">
        <f>'203'!AJ56</f>
        <v>0.45694444444444449</v>
      </c>
      <c r="AX15" s="345">
        <f t="shared" si="26"/>
        <v>0.46666666666666667</v>
      </c>
      <c r="AY15" s="348">
        <f>'203'!AK56</f>
        <v>0.49861111111111117</v>
      </c>
      <c r="AZ15" s="345">
        <f t="shared" si="27"/>
        <v>0.5083333333333333</v>
      </c>
      <c r="BA15" s="348">
        <f>'203'!AL56</f>
        <v>0.54027777777777786</v>
      </c>
      <c r="BB15" s="345">
        <f t="shared" si="28"/>
        <v>0.54999999999999993</v>
      </c>
      <c r="BC15" s="364">
        <v>0.58194444444444449</v>
      </c>
      <c r="BD15" s="362">
        <f t="shared" si="29"/>
        <v>0.62361111111111112</v>
      </c>
      <c r="BE15" s="362">
        <f t="shared" si="29"/>
        <v>0.66527777777777775</v>
      </c>
      <c r="BF15" s="362">
        <f t="shared" si="29"/>
        <v>0.70694444444444438</v>
      </c>
      <c r="BG15" s="362">
        <f t="shared" si="29"/>
        <v>0.74861111111111101</v>
      </c>
      <c r="BH15" s="362">
        <f t="shared" si="29"/>
        <v>0.79027777777777775</v>
      </c>
      <c r="BI15" s="362">
        <f t="shared" si="29"/>
        <v>0.83194444444444438</v>
      </c>
      <c r="BJ15" s="362">
        <f t="shared" si="29"/>
        <v>0.87361111111111101</v>
      </c>
      <c r="BK15" s="353"/>
      <c r="BL15" s="353"/>
      <c r="BM15" s="354"/>
      <c r="BN15" s="388"/>
      <c r="BO15" s="388"/>
      <c r="BP15" s="388"/>
      <c r="BQ15" s="388"/>
      <c r="BR15" s="388"/>
      <c r="BS15" s="388"/>
      <c r="BT15" s="388"/>
      <c r="BU15" s="388"/>
      <c r="BV15" s="388"/>
      <c r="BW15" s="388"/>
      <c r="BX15" s="388"/>
      <c r="BY15" s="388"/>
      <c r="BZ15" s="388"/>
      <c r="CA15" s="388"/>
      <c r="CB15" s="388"/>
      <c r="CC15" s="354"/>
      <c r="CD15" s="336"/>
      <c r="CE15" s="336"/>
      <c r="CF15" s="336"/>
      <c r="CG15" s="336"/>
      <c r="CH15" s="336"/>
      <c r="CI15" s="336"/>
      <c r="CJ15" s="336"/>
      <c r="CK15" s="336"/>
      <c r="CL15" s="336"/>
      <c r="CM15" s="336"/>
      <c r="CN15" s="336"/>
      <c r="CO15" s="336"/>
    </row>
    <row r="16" spans="1:275" x14ac:dyDescent="0.25">
      <c r="A16" s="2" t="s">
        <v>36</v>
      </c>
      <c r="B16" s="160">
        <v>2.7777777777777779E-3</v>
      </c>
      <c r="C16" s="345">
        <f t="shared" si="6"/>
        <v>0.21944444444444441</v>
      </c>
      <c r="D16" s="349">
        <f>'203'!D57</f>
        <v>0.25069444444444444</v>
      </c>
      <c r="E16" s="366">
        <f>E15+$B16-2/1440</f>
        <v>0.26249999999999996</v>
      </c>
      <c r="F16" s="346">
        <f t="shared" si="30"/>
        <v>0.27152777777777776</v>
      </c>
      <c r="G16" s="349">
        <f>'203'!F57</f>
        <v>0.29236111111111107</v>
      </c>
      <c r="H16" s="345">
        <f t="shared" si="31"/>
        <v>0.30277777777777776</v>
      </c>
      <c r="I16" s="346">
        <f t="shared" si="31"/>
        <v>0.32152777777777775</v>
      </c>
      <c r="J16" s="349">
        <f>'203'!H57</f>
        <v>0.33402777777777776</v>
      </c>
      <c r="K16" s="345">
        <f t="shared" si="9"/>
        <v>0.34444444444444444</v>
      </c>
      <c r="L16" s="349">
        <f>'203'!I57</f>
        <v>0.37569444444444444</v>
      </c>
      <c r="M16" s="345">
        <f t="shared" si="10"/>
        <v>0.38611111111111113</v>
      </c>
      <c r="N16" s="349">
        <f>'203'!J57</f>
        <v>0.41736111111111113</v>
      </c>
      <c r="O16" s="345">
        <f t="shared" si="11"/>
        <v>0.42777777777777781</v>
      </c>
      <c r="P16" s="349">
        <f>'203'!K57</f>
        <v>0.45902777777777781</v>
      </c>
      <c r="Q16" s="345">
        <f t="shared" si="12"/>
        <v>0.4694444444444445</v>
      </c>
      <c r="R16" s="349">
        <f>'203'!M57</f>
        <v>0.50069444444444455</v>
      </c>
      <c r="S16" s="345">
        <f t="shared" si="13"/>
        <v>0.51111111111111118</v>
      </c>
      <c r="T16" s="349">
        <f>'203'!P57</f>
        <v>0.54236111111111118</v>
      </c>
      <c r="U16" s="345">
        <f>U15+$B16</f>
        <v>0.55277777777777781</v>
      </c>
      <c r="V16" s="346">
        <f>V15+$B16-1/1440</f>
        <v>0.5625</v>
      </c>
      <c r="W16" s="349">
        <f>'203'!R57</f>
        <v>0.58402777777777781</v>
      </c>
      <c r="X16" s="345">
        <f t="shared" si="15"/>
        <v>0.59444444444444444</v>
      </c>
      <c r="Y16" s="349">
        <f>'203'!S57</f>
        <v>0.62569444444444444</v>
      </c>
      <c r="Z16" s="345">
        <f t="shared" si="16"/>
        <v>0.63611111111111107</v>
      </c>
      <c r="AA16" s="349">
        <f>'203'!U57</f>
        <v>0.66736111111111107</v>
      </c>
      <c r="AB16" s="345">
        <f t="shared" si="17"/>
        <v>0.6777777777777777</v>
      </c>
      <c r="AC16" s="349">
        <f>'203'!W57</f>
        <v>0.7090277777777777</v>
      </c>
      <c r="AD16" s="345">
        <f t="shared" si="18"/>
        <v>0.71944444444444433</v>
      </c>
      <c r="AE16" s="349">
        <f>'203'!Y57</f>
        <v>0.75069444444444433</v>
      </c>
      <c r="AF16" s="345">
        <f t="shared" si="19"/>
        <v>0.76111111111111096</v>
      </c>
      <c r="AG16" s="349">
        <f>'203'!Z57</f>
        <v>0.79236111111111096</v>
      </c>
      <c r="AH16" s="345">
        <f t="shared" si="20"/>
        <v>0.80277777777777759</v>
      </c>
      <c r="AI16" s="349">
        <f>'203'!AA57</f>
        <v>0.83402777777777759</v>
      </c>
      <c r="AJ16" s="345">
        <f t="shared" si="21"/>
        <v>0.84444444444444422</v>
      </c>
      <c r="AK16" s="349">
        <f>'203'!AB57</f>
        <v>0.87569444444444422</v>
      </c>
      <c r="AL16" s="345">
        <f t="shared" si="22"/>
        <v>0.88611111111111085</v>
      </c>
      <c r="AM16" s="349">
        <f>'203'!AC57</f>
        <v>0.91736111111111085</v>
      </c>
      <c r="AN16" s="355"/>
      <c r="AO16" s="356"/>
      <c r="AP16" s="26">
        <f>AP15+3/1440</f>
        <v>0.27152777777777776</v>
      </c>
      <c r="AQ16" s="348">
        <f>'203'!AG57</f>
        <v>0.33402777777777776</v>
      </c>
      <c r="AR16" s="345">
        <f t="shared" si="23"/>
        <v>0.34444444444444439</v>
      </c>
      <c r="AS16" s="348">
        <f>'203'!AH57</f>
        <v>0.37569444444444444</v>
      </c>
      <c r="AT16" s="345">
        <f t="shared" si="24"/>
        <v>0.38611111111111107</v>
      </c>
      <c r="AU16" s="348">
        <f>'203'!AI57</f>
        <v>0.41736111111111113</v>
      </c>
      <c r="AV16" s="345">
        <f t="shared" si="25"/>
        <v>0.42777777777777776</v>
      </c>
      <c r="AW16" s="348">
        <f>'203'!AJ57</f>
        <v>0.45902777777777781</v>
      </c>
      <c r="AX16" s="345">
        <f t="shared" si="26"/>
        <v>0.46944444444444444</v>
      </c>
      <c r="AY16" s="348">
        <f>'203'!AK57</f>
        <v>0.50069444444444455</v>
      </c>
      <c r="AZ16" s="345">
        <f t="shared" si="27"/>
        <v>0.51111111111111107</v>
      </c>
      <c r="BA16" s="348">
        <f>'203'!AL57</f>
        <v>0.54236111111111118</v>
      </c>
      <c r="BB16" s="345">
        <f t="shared" si="28"/>
        <v>0.5527777777777777</v>
      </c>
      <c r="BC16" s="364">
        <v>0.58402777777777781</v>
      </c>
      <c r="BD16" s="362">
        <v>0.62569444444444444</v>
      </c>
      <c r="BE16" s="362">
        <v>0.66736111111111107</v>
      </c>
      <c r="BF16" s="362">
        <v>0.7090277777777777</v>
      </c>
      <c r="BG16" s="362">
        <v>0.75069444444444444</v>
      </c>
      <c r="BH16" s="362">
        <v>0.79236111111111107</v>
      </c>
      <c r="BI16" s="362">
        <v>0.8340277777777777</v>
      </c>
      <c r="BJ16" s="362">
        <v>0.87569444444444444</v>
      </c>
      <c r="BK16" s="353"/>
      <c r="BL16" s="353"/>
      <c r="BM16" s="354"/>
      <c r="BN16" s="388"/>
      <c r="BO16" s="388"/>
      <c r="BP16" s="388"/>
      <c r="BQ16" s="388"/>
      <c r="BR16" s="388"/>
      <c r="BS16" s="388"/>
      <c r="BT16" s="388"/>
      <c r="BU16" s="388"/>
      <c r="BV16" s="388"/>
      <c r="BW16" s="388"/>
      <c r="BX16" s="388"/>
      <c r="BY16" s="388"/>
      <c r="BZ16" s="388"/>
      <c r="CA16" s="388"/>
      <c r="CB16" s="388"/>
      <c r="CC16" s="354"/>
      <c r="CD16" s="336"/>
      <c r="CE16" s="336"/>
      <c r="CF16" s="336"/>
      <c r="CG16" s="336"/>
      <c r="CH16" s="336"/>
      <c r="CI16" s="336"/>
      <c r="CJ16" s="336"/>
      <c r="CK16" s="336"/>
      <c r="CL16" s="336"/>
      <c r="CM16" s="336"/>
      <c r="CN16" s="336"/>
      <c r="CO16" s="336"/>
    </row>
    <row r="17" spans="1:275" s="45" customFormat="1" ht="12.75" customHeight="1" x14ac:dyDescent="0.25">
      <c r="A17" s="86" t="s">
        <v>15</v>
      </c>
      <c r="B17" s="170"/>
      <c r="C17" s="82">
        <v>0.23263888888888887</v>
      </c>
      <c r="D17" s="62">
        <v>0.25347222222222221</v>
      </c>
      <c r="E17" s="75">
        <v>0.27430555555555552</v>
      </c>
      <c r="F17" s="273"/>
      <c r="G17" s="62">
        <f>D17+"1:00"</f>
        <v>0.2951388888888889</v>
      </c>
      <c r="H17" s="62">
        <v>0.31597222222222221</v>
      </c>
      <c r="I17" s="44">
        <v>0.32847222222222222</v>
      </c>
      <c r="J17" s="62">
        <v>0.33680555555555558</v>
      </c>
      <c r="K17" s="62">
        <v>0.3576388888888889</v>
      </c>
      <c r="L17" s="62">
        <f>J17+"1:00"</f>
        <v>0.37847222222222227</v>
      </c>
      <c r="M17" s="62">
        <v>0.39930555555555558</v>
      </c>
      <c r="N17" s="62">
        <f>L17+"1:00"</f>
        <v>0.42013888888888895</v>
      </c>
      <c r="O17" s="62">
        <v>0.44097222222222227</v>
      </c>
      <c r="P17" s="62">
        <f>N17+"1:00"</f>
        <v>0.46180555555555564</v>
      </c>
      <c r="Q17" s="62">
        <v>0.48263888888888895</v>
      </c>
      <c r="R17" s="62">
        <f>P17+"1:00"</f>
        <v>0.50347222222222232</v>
      </c>
      <c r="S17" s="62">
        <v>0.52430555555555558</v>
      </c>
      <c r="T17" s="62">
        <f t="shared" ref="T17:U19" si="32">R17+"1:00"</f>
        <v>0.54513888888888895</v>
      </c>
      <c r="U17" s="47">
        <f t="shared" si="32"/>
        <v>0.56597222222222221</v>
      </c>
      <c r="V17" s="47">
        <v>0.56597222222222221</v>
      </c>
      <c r="W17" s="62">
        <f t="shared" ref="W17:X19" si="33">T17+"1:00"</f>
        <v>0.58680555555555558</v>
      </c>
      <c r="X17" s="47">
        <f t="shared" si="33"/>
        <v>0.60763888888888884</v>
      </c>
      <c r="Y17" s="62">
        <f t="shared" ref="Y17:AA19" si="34">W17+"1:00"</f>
        <v>0.62847222222222221</v>
      </c>
      <c r="Z17" s="47">
        <f t="shared" si="34"/>
        <v>0.64930555555555547</v>
      </c>
      <c r="AA17" s="62">
        <f t="shared" si="34"/>
        <v>0.67013888888888884</v>
      </c>
      <c r="AB17" s="47">
        <f t="shared" ref="AB17:AK19" si="35">Z17+"1:00"</f>
        <v>0.6909722222222221</v>
      </c>
      <c r="AC17" s="62">
        <f t="shared" si="35"/>
        <v>0.71180555555555547</v>
      </c>
      <c r="AD17" s="47">
        <f t="shared" si="35"/>
        <v>0.73263888888888873</v>
      </c>
      <c r="AE17" s="62">
        <f t="shared" si="35"/>
        <v>0.7534722222222221</v>
      </c>
      <c r="AF17" s="47">
        <f t="shared" si="35"/>
        <v>0.77430555555555536</v>
      </c>
      <c r="AG17" s="62">
        <f t="shared" si="35"/>
        <v>0.79513888888888873</v>
      </c>
      <c r="AH17" s="47">
        <f t="shared" si="35"/>
        <v>0.81597222222222199</v>
      </c>
      <c r="AI17" s="62">
        <f t="shared" si="35"/>
        <v>0.83680555555555536</v>
      </c>
      <c r="AJ17" s="47">
        <f t="shared" si="35"/>
        <v>0.85763888888888862</v>
      </c>
      <c r="AK17" s="62">
        <f t="shared" si="35"/>
        <v>0.87847222222222199</v>
      </c>
      <c r="AL17" s="47">
        <f t="shared" ref="AL17:AM19" si="36">AJ17+"1:00"</f>
        <v>0.89930555555555525</v>
      </c>
      <c r="AM17" s="62">
        <f t="shared" si="36"/>
        <v>0.92013888888888862</v>
      </c>
      <c r="AN17" s="62">
        <f>AM17+"1:00"</f>
        <v>0.96180555555555525</v>
      </c>
      <c r="AO17" s="164">
        <f>AN17+"1:00"</f>
        <v>1.0034722222222219</v>
      </c>
      <c r="AP17" s="225">
        <v>0.27430555555555552</v>
      </c>
      <c r="AQ17" s="62">
        <v>0.33680555555555602</v>
      </c>
      <c r="AR17" s="62">
        <v>0.3576388888888889</v>
      </c>
      <c r="AS17" s="62">
        <v>0.37847222222222199</v>
      </c>
      <c r="AT17" s="62">
        <v>0.39930555555555558</v>
      </c>
      <c r="AU17" s="62">
        <f>AS17+"1:00"</f>
        <v>0.42013888888888867</v>
      </c>
      <c r="AV17" s="62">
        <v>0.44097222222222227</v>
      </c>
      <c r="AW17" s="62">
        <f>AU17+"1:00"</f>
        <v>0.46180555555555536</v>
      </c>
      <c r="AX17" s="62">
        <v>0.48263888888888895</v>
      </c>
      <c r="AY17" s="62">
        <f>AW17+"1:00"</f>
        <v>0.50347222222222199</v>
      </c>
      <c r="AZ17" s="62">
        <v>0.52430555555555558</v>
      </c>
      <c r="BA17" s="62">
        <f t="shared" ref="BA17:BC19" si="37">AY17+"1:00"</f>
        <v>0.54513888888888862</v>
      </c>
      <c r="BB17" s="47">
        <f t="shared" si="37"/>
        <v>0.56597222222222221</v>
      </c>
      <c r="BC17" s="62">
        <f t="shared" si="37"/>
        <v>0.58680555555555525</v>
      </c>
      <c r="BD17" s="62">
        <f t="shared" ref="BD17:BL17" si="38">BC17+"1:00"</f>
        <v>0.62847222222222188</v>
      </c>
      <c r="BE17" s="62">
        <f t="shared" si="38"/>
        <v>0.67013888888888851</v>
      </c>
      <c r="BF17" s="62">
        <f t="shared" si="38"/>
        <v>0.71180555555555514</v>
      </c>
      <c r="BG17" s="62">
        <f t="shared" si="38"/>
        <v>0.75347222222222177</v>
      </c>
      <c r="BH17" s="62">
        <f t="shared" si="38"/>
        <v>0.7951388888888884</v>
      </c>
      <c r="BI17" s="62">
        <f t="shared" si="38"/>
        <v>0.83680555555555503</v>
      </c>
      <c r="BJ17" s="62">
        <f t="shared" si="38"/>
        <v>0.87847222222222165</v>
      </c>
      <c r="BK17" s="62">
        <f t="shared" si="38"/>
        <v>0.92013888888888828</v>
      </c>
      <c r="BL17" s="62">
        <f t="shared" si="38"/>
        <v>0.96180555555555491</v>
      </c>
      <c r="BM17" s="140">
        <f t="shared" ref="BM17:BM18" si="39">BK17+"1:00"</f>
        <v>0.96180555555555491</v>
      </c>
      <c r="BN17" s="62">
        <v>0.37847222222222199</v>
      </c>
      <c r="BO17" s="62">
        <f t="shared" ref="BO17:BZ17" si="40">BN17+"1:00"</f>
        <v>0.42013888888888867</v>
      </c>
      <c r="BP17" s="62">
        <f t="shared" si="40"/>
        <v>0.46180555555555536</v>
      </c>
      <c r="BQ17" s="62">
        <f t="shared" si="40"/>
        <v>0.50347222222222199</v>
      </c>
      <c r="BR17" s="62">
        <f t="shared" si="40"/>
        <v>0.54513888888888862</v>
      </c>
      <c r="BS17" s="62">
        <f t="shared" si="40"/>
        <v>0.58680555555555525</v>
      </c>
      <c r="BT17" s="62">
        <f t="shared" si="40"/>
        <v>0.62847222222222188</v>
      </c>
      <c r="BU17" s="62">
        <f t="shared" si="40"/>
        <v>0.67013888888888851</v>
      </c>
      <c r="BV17" s="62">
        <f t="shared" si="40"/>
        <v>0.71180555555555514</v>
      </c>
      <c r="BW17" s="62">
        <f t="shared" si="40"/>
        <v>0.75347222222222177</v>
      </c>
      <c r="BX17" s="62">
        <f t="shared" si="40"/>
        <v>0.7951388888888884</v>
      </c>
      <c r="BY17" s="62">
        <f t="shared" si="40"/>
        <v>0.83680555555555503</v>
      </c>
      <c r="BZ17" s="62">
        <f t="shared" si="40"/>
        <v>0.87847222222222165</v>
      </c>
      <c r="CA17" s="62"/>
      <c r="CB17" s="62"/>
      <c r="CC17" s="164"/>
      <c r="CD17" s="339"/>
      <c r="CE17" s="339"/>
      <c r="CF17" s="339"/>
      <c r="CG17" s="339"/>
      <c r="CH17" s="339"/>
      <c r="CI17" s="339"/>
      <c r="CJ17" s="339"/>
      <c r="CK17" s="339"/>
      <c r="CL17" s="339"/>
      <c r="CM17" s="339"/>
      <c r="CN17" s="339"/>
      <c r="CO17" s="339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</row>
    <row r="18" spans="1:275" s="58" customFormat="1" ht="12.75" customHeight="1" x14ac:dyDescent="0.25">
      <c r="A18" s="87" t="s">
        <v>16</v>
      </c>
      <c r="B18" s="171"/>
      <c r="C18" s="83">
        <v>0.22430555555555556</v>
      </c>
      <c r="D18" s="57">
        <v>0.25763888888888892</v>
      </c>
      <c r="E18" s="67">
        <v>0.26597222222222222</v>
      </c>
      <c r="F18" s="57">
        <v>0.28194444444444444</v>
      </c>
      <c r="G18" s="56">
        <v>0.30138888888888887</v>
      </c>
      <c r="H18" s="67">
        <v>0.30763888888888891</v>
      </c>
      <c r="I18" s="67">
        <v>0.32847222222222222</v>
      </c>
      <c r="J18" s="56">
        <v>0.3430555555555555</v>
      </c>
      <c r="K18" s="67">
        <v>0.34930555555555559</v>
      </c>
      <c r="L18" s="56">
        <f>J18+"1:00"</f>
        <v>0.38472222222222219</v>
      </c>
      <c r="M18" s="67">
        <v>0.39097222222222228</v>
      </c>
      <c r="N18" s="56">
        <f>L18+"1:00"</f>
        <v>0.42638888888888887</v>
      </c>
      <c r="O18" s="67">
        <v>0.43263888888888896</v>
      </c>
      <c r="P18" s="56">
        <f>N18+"1:00"</f>
        <v>0.46805555555555556</v>
      </c>
      <c r="Q18" s="67">
        <v>0.47430555555555565</v>
      </c>
      <c r="R18" s="56">
        <f>P18+"1:00"</f>
        <v>0.50972222222222219</v>
      </c>
      <c r="S18" s="67">
        <v>0.51597222222222228</v>
      </c>
      <c r="T18" s="56">
        <f t="shared" si="32"/>
        <v>0.55138888888888882</v>
      </c>
      <c r="U18" s="64">
        <f t="shared" si="32"/>
        <v>0.55763888888888891</v>
      </c>
      <c r="V18" s="58">
        <v>0.57361111111111118</v>
      </c>
      <c r="W18" s="56">
        <f t="shared" si="33"/>
        <v>0.59305555555555545</v>
      </c>
      <c r="X18" s="64">
        <f t="shared" si="33"/>
        <v>0.59930555555555554</v>
      </c>
      <c r="Y18" s="56">
        <f t="shared" si="34"/>
        <v>0.63472222222222208</v>
      </c>
      <c r="Z18" s="64">
        <f t="shared" si="34"/>
        <v>0.64097222222222217</v>
      </c>
      <c r="AA18" s="56">
        <f t="shared" si="34"/>
        <v>0.67638888888888871</v>
      </c>
      <c r="AB18" s="64">
        <f t="shared" si="35"/>
        <v>0.6826388888888888</v>
      </c>
      <c r="AC18" s="56">
        <f t="shared" si="35"/>
        <v>0.71805555555555534</v>
      </c>
      <c r="AD18" s="64">
        <f t="shared" si="35"/>
        <v>0.72430555555555542</v>
      </c>
      <c r="AE18" s="56">
        <f t="shared" si="35"/>
        <v>0.75972222222222197</v>
      </c>
      <c r="AF18" s="64">
        <f t="shared" si="35"/>
        <v>0.76597222222222205</v>
      </c>
      <c r="AG18" s="56">
        <f t="shared" si="35"/>
        <v>0.8013888888888886</v>
      </c>
      <c r="AH18" s="64">
        <f t="shared" si="35"/>
        <v>0.80763888888888868</v>
      </c>
      <c r="AI18" s="56">
        <f t="shared" si="35"/>
        <v>0.84305555555555522</v>
      </c>
      <c r="AJ18" s="64">
        <f t="shared" si="35"/>
        <v>0.84930555555555531</v>
      </c>
      <c r="AK18" s="56">
        <f t="shared" si="35"/>
        <v>0.88472222222222185</v>
      </c>
      <c r="AL18" s="64">
        <f t="shared" si="36"/>
        <v>0.89097222222222194</v>
      </c>
      <c r="AM18" s="56">
        <f t="shared" si="36"/>
        <v>0.92638888888888848</v>
      </c>
      <c r="AN18" s="56">
        <f>AM18+"1:00"</f>
        <v>0.96805555555555511</v>
      </c>
      <c r="AO18" s="92">
        <f>AN18+"1:00"</f>
        <v>1.0097222222222217</v>
      </c>
      <c r="AP18" s="59"/>
      <c r="AQ18" s="56">
        <v>0.343055555555556</v>
      </c>
      <c r="AR18" s="67">
        <v>0.34930555555555559</v>
      </c>
      <c r="AS18" s="56">
        <v>0.38472222222222202</v>
      </c>
      <c r="AT18" s="67">
        <v>0.39097222222222228</v>
      </c>
      <c r="AU18" s="56">
        <f>AS18+"1:00"</f>
        <v>0.42638888888888871</v>
      </c>
      <c r="AV18" s="67">
        <v>0.43263888888888896</v>
      </c>
      <c r="AW18" s="56">
        <f>AU18+"1:00"</f>
        <v>0.46805555555555539</v>
      </c>
      <c r="AX18" s="67">
        <v>0.47430555555555565</v>
      </c>
      <c r="AY18" s="56">
        <f>AW18+"1:00"</f>
        <v>0.50972222222222208</v>
      </c>
      <c r="AZ18" s="67">
        <v>0.51597222222222228</v>
      </c>
      <c r="BA18" s="56">
        <f t="shared" si="37"/>
        <v>0.55138888888888871</v>
      </c>
      <c r="BB18" s="64">
        <f t="shared" si="37"/>
        <v>0.55763888888888891</v>
      </c>
      <c r="BC18" s="56">
        <f t="shared" si="37"/>
        <v>0.59305555555555534</v>
      </c>
      <c r="BD18" s="56">
        <f t="shared" ref="BD18:BL18" si="41">BC18+"1:00"</f>
        <v>0.63472222222222197</v>
      </c>
      <c r="BE18" s="56">
        <f t="shared" si="41"/>
        <v>0.6763888888888886</v>
      </c>
      <c r="BF18" s="56">
        <f t="shared" si="41"/>
        <v>0.71805555555555522</v>
      </c>
      <c r="BG18" s="56">
        <f t="shared" si="41"/>
        <v>0.75972222222222185</v>
      </c>
      <c r="BH18" s="56">
        <f t="shared" si="41"/>
        <v>0.80138888888888848</v>
      </c>
      <c r="BI18" s="56">
        <f t="shared" si="41"/>
        <v>0.84305555555555511</v>
      </c>
      <c r="BJ18" s="56">
        <f t="shared" si="41"/>
        <v>0.88472222222222174</v>
      </c>
      <c r="BK18" s="56">
        <f t="shared" si="41"/>
        <v>0.92638888888888837</v>
      </c>
      <c r="BL18" s="56">
        <f t="shared" si="41"/>
        <v>0.968055555555555</v>
      </c>
      <c r="BM18" s="141">
        <f t="shared" si="39"/>
        <v>0.968055555555555</v>
      </c>
      <c r="BN18" s="56">
        <v>0.38472222222222202</v>
      </c>
      <c r="BO18" s="56">
        <f t="shared" ref="BO18:BZ18" si="42">BN18+"1:00"</f>
        <v>0.42638888888888871</v>
      </c>
      <c r="BP18" s="56">
        <f t="shared" si="42"/>
        <v>0.46805555555555539</v>
      </c>
      <c r="BQ18" s="56">
        <f t="shared" si="42"/>
        <v>0.50972222222222208</v>
      </c>
      <c r="BR18" s="56">
        <f t="shared" si="42"/>
        <v>0.55138888888888871</v>
      </c>
      <c r="BS18" s="56">
        <f t="shared" si="42"/>
        <v>0.59305555555555534</v>
      </c>
      <c r="BT18" s="56">
        <f t="shared" si="42"/>
        <v>0.63472222222222197</v>
      </c>
      <c r="BU18" s="56">
        <f t="shared" si="42"/>
        <v>0.6763888888888886</v>
      </c>
      <c r="BV18" s="56">
        <f t="shared" si="42"/>
        <v>0.71805555555555522</v>
      </c>
      <c r="BW18" s="56">
        <f t="shared" si="42"/>
        <v>0.75972222222222185</v>
      </c>
      <c r="BX18" s="56">
        <f t="shared" si="42"/>
        <v>0.80138888888888848</v>
      </c>
      <c r="BY18" s="56">
        <f t="shared" si="42"/>
        <v>0.84305555555555511</v>
      </c>
      <c r="BZ18" s="56">
        <f t="shared" si="42"/>
        <v>0.88472222222222174</v>
      </c>
      <c r="CA18" s="56">
        <f>BZ18+"1:00"</f>
        <v>0.92638888888888837</v>
      </c>
      <c r="CB18" s="56">
        <f>CA18+"1:00"</f>
        <v>0.968055555555555</v>
      </c>
      <c r="CC18" s="92">
        <f>CB18+"1:00"</f>
        <v>1.0097222222222217</v>
      </c>
      <c r="CD18" s="339"/>
      <c r="CE18" s="339"/>
      <c r="CF18" s="339"/>
      <c r="CG18" s="339"/>
      <c r="CH18" s="339"/>
      <c r="CI18" s="339"/>
      <c r="CJ18" s="339"/>
      <c r="CK18" s="339"/>
      <c r="CL18" s="339"/>
      <c r="CM18" s="339"/>
      <c r="CN18" s="339"/>
      <c r="CO18" s="339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</row>
    <row r="19" spans="1:275" s="51" customFormat="1" ht="12.75" customHeight="1" x14ac:dyDescent="0.25">
      <c r="A19" s="88" t="s">
        <v>17</v>
      </c>
      <c r="B19" s="172"/>
      <c r="C19" s="84">
        <v>0.21736111111111112</v>
      </c>
      <c r="D19" s="350"/>
      <c r="E19" s="44">
        <v>0.2590277777777778</v>
      </c>
      <c r="F19" s="350"/>
      <c r="G19" s="365">
        <v>0.28680555555555554</v>
      </c>
      <c r="H19" s="44">
        <v>0.30069444444444449</v>
      </c>
      <c r="I19" s="365">
        <v>0.30763888888888891</v>
      </c>
      <c r="J19" s="365">
        <v>0.32847222222222222</v>
      </c>
      <c r="K19" s="44">
        <f>H19+"1:00"</f>
        <v>0.34236111111111117</v>
      </c>
      <c r="L19" s="62">
        <f>J19+"1:00"</f>
        <v>0.37013888888888891</v>
      </c>
      <c r="M19" s="44">
        <f>K19+"1:00"</f>
        <v>0.38402777777777786</v>
      </c>
      <c r="N19" s="62">
        <f>L19+"1:00"</f>
        <v>0.41180555555555559</v>
      </c>
      <c r="O19" s="44">
        <f>M19+"1:00"</f>
        <v>0.42569444444444454</v>
      </c>
      <c r="P19" s="62">
        <f>N19+"1:00"</f>
        <v>0.45347222222222228</v>
      </c>
      <c r="Q19" s="44">
        <f>O19+"1:00"</f>
        <v>0.46736111111111123</v>
      </c>
      <c r="R19" s="62">
        <f>P19+"1:00"</f>
        <v>0.49513888888888896</v>
      </c>
      <c r="S19" s="44">
        <f>Q19+"1:00"</f>
        <v>0.50902777777777786</v>
      </c>
      <c r="T19" s="62">
        <f t="shared" si="32"/>
        <v>0.53680555555555565</v>
      </c>
      <c r="U19" s="44">
        <f t="shared" si="32"/>
        <v>0.55069444444444449</v>
      </c>
      <c r="V19" s="350"/>
      <c r="W19" s="62">
        <f t="shared" si="33"/>
        <v>0.57847222222222228</v>
      </c>
      <c r="X19" s="44">
        <f t="shared" si="33"/>
        <v>0.59236111111111112</v>
      </c>
      <c r="Y19" s="62">
        <f t="shared" si="34"/>
        <v>0.62013888888888891</v>
      </c>
      <c r="Z19" s="44">
        <f t="shared" si="34"/>
        <v>0.63402777777777775</v>
      </c>
      <c r="AA19" s="62">
        <f t="shared" si="34"/>
        <v>0.66180555555555554</v>
      </c>
      <c r="AB19" s="44">
        <f t="shared" si="35"/>
        <v>0.67569444444444438</v>
      </c>
      <c r="AC19" s="62">
        <f t="shared" si="35"/>
        <v>0.70347222222222217</v>
      </c>
      <c r="AD19" s="44">
        <f t="shared" si="35"/>
        <v>0.71736111111111101</v>
      </c>
      <c r="AE19" s="62">
        <f t="shared" si="35"/>
        <v>0.7451388888888888</v>
      </c>
      <c r="AF19" s="44">
        <f t="shared" si="35"/>
        <v>0.75902777777777763</v>
      </c>
      <c r="AG19" s="62">
        <f t="shared" si="35"/>
        <v>0.78680555555555542</v>
      </c>
      <c r="AH19" s="44">
        <f t="shared" si="35"/>
        <v>0.80069444444444426</v>
      </c>
      <c r="AI19" s="62">
        <f t="shared" si="35"/>
        <v>0.82847222222222205</v>
      </c>
      <c r="AJ19" s="44">
        <f t="shared" si="35"/>
        <v>0.84236111111111089</v>
      </c>
      <c r="AK19" s="62">
        <f t="shared" si="35"/>
        <v>0.87013888888888868</v>
      </c>
      <c r="AL19" s="44">
        <f t="shared" si="36"/>
        <v>0.88402777777777752</v>
      </c>
      <c r="AM19" s="62">
        <f t="shared" si="36"/>
        <v>0.91180555555555531</v>
      </c>
      <c r="AN19" s="62">
        <f>AM19+"1:00"</f>
        <v>0.95347222222222194</v>
      </c>
      <c r="AO19" s="164"/>
      <c r="AP19" s="52"/>
      <c r="AQ19" s="62">
        <v>0.328472222222222</v>
      </c>
      <c r="AR19" s="44">
        <v>0.34236111111111112</v>
      </c>
      <c r="AS19" s="365">
        <v>0.37013888888888902</v>
      </c>
      <c r="AT19" s="44">
        <f>AR19+"1:00"</f>
        <v>0.3840277777777778</v>
      </c>
      <c r="AU19" s="62">
        <f>AS19+"1:00"</f>
        <v>0.4118055555555557</v>
      </c>
      <c r="AV19" s="44">
        <f>AT19+"1:00"</f>
        <v>0.42569444444444449</v>
      </c>
      <c r="AW19" s="62">
        <f>AU19+"1:00"</f>
        <v>0.45347222222222239</v>
      </c>
      <c r="AX19" s="44">
        <f>AV19+"1:00"</f>
        <v>0.46736111111111117</v>
      </c>
      <c r="AY19" s="62">
        <f>AW19+"1:00"</f>
        <v>0.49513888888888907</v>
      </c>
      <c r="AZ19" s="44">
        <f>AX19+"1:00"</f>
        <v>0.50902777777777786</v>
      </c>
      <c r="BA19" s="62">
        <f t="shared" si="37"/>
        <v>0.53680555555555576</v>
      </c>
      <c r="BB19" s="44">
        <f t="shared" si="37"/>
        <v>0.55069444444444449</v>
      </c>
      <c r="BC19" s="44">
        <f>BB19+"1:00"</f>
        <v>0.59236111111111112</v>
      </c>
      <c r="BD19" s="44">
        <f t="shared" ref="BD19:BK19" si="43">BC19+"1:00"</f>
        <v>0.63402777777777775</v>
      </c>
      <c r="BE19" s="44">
        <f t="shared" si="43"/>
        <v>0.67569444444444438</v>
      </c>
      <c r="BF19" s="44">
        <f t="shared" si="43"/>
        <v>0.71736111111111101</v>
      </c>
      <c r="BG19" s="44">
        <f t="shared" si="43"/>
        <v>0.75902777777777763</v>
      </c>
      <c r="BH19" s="44">
        <f t="shared" si="43"/>
        <v>0.80069444444444426</v>
      </c>
      <c r="BI19" s="44">
        <f t="shared" si="43"/>
        <v>0.84236111111111089</v>
      </c>
      <c r="BJ19" s="44">
        <f t="shared" si="43"/>
        <v>0.88402777777777752</v>
      </c>
      <c r="BK19" s="44">
        <f t="shared" si="43"/>
        <v>0.92569444444444415</v>
      </c>
      <c r="BL19" s="44"/>
      <c r="BM19" s="140"/>
      <c r="BN19" s="62">
        <v>0.37013888888888902</v>
      </c>
      <c r="BO19" s="62">
        <f t="shared" ref="BO19:BZ19" si="44">BN19+"1:00"</f>
        <v>0.4118055555555557</v>
      </c>
      <c r="BP19" s="62">
        <f t="shared" si="44"/>
        <v>0.45347222222222239</v>
      </c>
      <c r="BQ19" s="62">
        <f t="shared" si="44"/>
        <v>0.49513888888888907</v>
      </c>
      <c r="BR19" s="62">
        <f t="shared" si="44"/>
        <v>0.53680555555555576</v>
      </c>
      <c r="BS19" s="62">
        <f t="shared" si="44"/>
        <v>0.57847222222222239</v>
      </c>
      <c r="BT19" s="62">
        <f t="shared" si="44"/>
        <v>0.62013888888888902</v>
      </c>
      <c r="BU19" s="62">
        <f t="shared" si="44"/>
        <v>0.66180555555555565</v>
      </c>
      <c r="BV19" s="62">
        <f t="shared" si="44"/>
        <v>0.70347222222222228</v>
      </c>
      <c r="BW19" s="62">
        <f t="shared" si="44"/>
        <v>0.74513888888888891</v>
      </c>
      <c r="BX19" s="62">
        <f t="shared" si="44"/>
        <v>0.78680555555555554</v>
      </c>
      <c r="BY19" s="62">
        <f t="shared" si="44"/>
        <v>0.82847222222222217</v>
      </c>
      <c r="BZ19" s="62">
        <f t="shared" si="44"/>
        <v>0.8701388888888888</v>
      </c>
      <c r="CA19" s="62"/>
      <c r="CB19" s="62"/>
      <c r="CC19" s="164"/>
      <c r="CD19" s="339"/>
      <c r="CE19" s="339"/>
      <c r="CF19" s="339"/>
      <c r="CG19" s="339"/>
      <c r="CH19" s="339"/>
      <c r="CI19" s="339"/>
      <c r="CJ19" s="339"/>
      <c r="CK19" s="339"/>
      <c r="CL19" s="339"/>
      <c r="CM19" s="339"/>
      <c r="CN19" s="339"/>
      <c r="CO19" s="33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</row>
    <row r="20" spans="1:275" s="58" customFormat="1" ht="12.75" customHeight="1" x14ac:dyDescent="0.25">
      <c r="A20" s="87" t="s">
        <v>18</v>
      </c>
      <c r="B20" s="171"/>
      <c r="C20" s="83">
        <v>0.21180555555555555</v>
      </c>
      <c r="D20" s="57"/>
      <c r="E20" s="57">
        <v>0.25694444444444448</v>
      </c>
      <c r="F20" s="57"/>
      <c r="G20" s="56">
        <v>0.28055555555555556</v>
      </c>
      <c r="H20" s="57">
        <v>0.29930555555555555</v>
      </c>
      <c r="I20" s="67">
        <v>0.31597222222222221</v>
      </c>
      <c r="J20" s="56">
        <v>0.32777777777777778</v>
      </c>
      <c r="K20" s="57">
        <v>0.34097222222222201</v>
      </c>
      <c r="L20" s="56">
        <f>J20+"1:00"</f>
        <v>0.36944444444444446</v>
      </c>
      <c r="M20" s="57">
        <v>0.38194444444444442</v>
      </c>
      <c r="N20" s="56">
        <v>0.4055555555555555</v>
      </c>
      <c r="O20" s="57">
        <v>0.42361111111111099</v>
      </c>
      <c r="P20" s="56">
        <f>N20+"1:00"</f>
        <v>0.44722222222222219</v>
      </c>
      <c r="Q20" s="57">
        <v>0.46527777777777801</v>
      </c>
      <c r="R20" s="56">
        <f>P20+"1:00"</f>
        <v>0.48888888888888887</v>
      </c>
      <c r="S20" s="57">
        <v>0.50694444444444398</v>
      </c>
      <c r="T20" s="56">
        <f>R20+"1:00"</f>
        <v>0.53055555555555556</v>
      </c>
      <c r="U20" s="57">
        <v>0.54861111111111105</v>
      </c>
      <c r="W20" s="56">
        <f>T20+"1:00"</f>
        <v>0.57222222222222219</v>
      </c>
      <c r="X20" s="57">
        <v>0.59027777777777701</v>
      </c>
      <c r="Y20" s="56">
        <f>W20+"1:00"</f>
        <v>0.61388888888888882</v>
      </c>
      <c r="Z20" s="57">
        <v>0.63194444444444398</v>
      </c>
      <c r="AA20" s="56">
        <v>0.66041666666666665</v>
      </c>
      <c r="AB20" s="57">
        <v>0.67361111111111105</v>
      </c>
      <c r="AC20" s="56">
        <v>0.70277777777777783</v>
      </c>
      <c r="AD20" s="57">
        <v>0.71527777777777801</v>
      </c>
      <c r="AE20" s="56">
        <f>Y20+180/1440</f>
        <v>0.73888888888888882</v>
      </c>
      <c r="AF20" s="57">
        <v>0.75694444444444398</v>
      </c>
      <c r="AG20" s="56">
        <f>AE20+"1:00"</f>
        <v>0.78055555555555545</v>
      </c>
      <c r="AH20" s="57">
        <v>0.79861111111111105</v>
      </c>
      <c r="AI20" s="56">
        <f>AG20+"1:00"</f>
        <v>0.82222222222222208</v>
      </c>
      <c r="AJ20" s="57">
        <v>0.84027777777777801</v>
      </c>
      <c r="AK20" s="56">
        <f>AI20+"1:00"</f>
        <v>0.86388888888888871</v>
      </c>
      <c r="AL20" s="57">
        <v>0.8833333333333333</v>
      </c>
      <c r="AM20" s="56">
        <f>AK20+"1:00"</f>
        <v>0.90555555555555534</v>
      </c>
      <c r="AN20" s="56">
        <f>AM20+"1:00"</f>
        <v>0.94722222222222197</v>
      </c>
      <c r="AO20" s="92"/>
      <c r="AP20" s="59"/>
      <c r="AQ20" s="56">
        <v>0.32222222222222202</v>
      </c>
      <c r="AR20" s="57">
        <v>0.34097222222222201</v>
      </c>
      <c r="AS20" s="56">
        <v>0.36388888888888898</v>
      </c>
      <c r="AT20" s="57">
        <v>0.38194444444444442</v>
      </c>
      <c r="AU20" s="56">
        <f>AS20+"1:00"</f>
        <v>0.40555555555555567</v>
      </c>
      <c r="AV20" s="57">
        <v>0.42361111111111099</v>
      </c>
      <c r="AW20" s="56">
        <f>AU20+"1:00"</f>
        <v>0.44722222222222235</v>
      </c>
      <c r="AX20" s="57">
        <v>0.46527777777777801</v>
      </c>
      <c r="AY20" s="56">
        <f>AW20+"1:00"</f>
        <v>0.48888888888888904</v>
      </c>
      <c r="AZ20" s="57">
        <v>0.50694444444444398</v>
      </c>
      <c r="BA20" s="56">
        <f>AY20+"1:00"</f>
        <v>0.53055555555555567</v>
      </c>
      <c r="BB20" s="57">
        <v>0.54861111111111105</v>
      </c>
      <c r="BC20" s="57">
        <v>0.59027777777777701</v>
      </c>
      <c r="BD20" s="57">
        <v>0.63194444444444398</v>
      </c>
      <c r="BE20" s="57">
        <v>0.67361111111111105</v>
      </c>
      <c r="BF20" s="57">
        <v>0.71527777777777801</v>
      </c>
      <c r="BG20" s="57">
        <v>0.75694444444444398</v>
      </c>
      <c r="BH20" s="57">
        <v>0.79861111111111105</v>
      </c>
      <c r="BI20" s="57">
        <v>0.84027777777777801</v>
      </c>
      <c r="BJ20" s="57">
        <v>0.8833333333333333</v>
      </c>
      <c r="BK20" s="57">
        <v>0.92500000000000004</v>
      </c>
      <c r="BL20" s="57"/>
      <c r="BM20" s="141"/>
      <c r="BN20" s="56">
        <v>0.36388888888888898</v>
      </c>
      <c r="BO20" s="56">
        <f t="shared" ref="BO20:BZ20" si="45">BN20+"1:00"</f>
        <v>0.40555555555555567</v>
      </c>
      <c r="BP20" s="56">
        <f t="shared" si="45"/>
        <v>0.44722222222222235</v>
      </c>
      <c r="BQ20" s="56">
        <f t="shared" si="45"/>
        <v>0.48888888888888904</v>
      </c>
      <c r="BR20" s="56">
        <f t="shared" si="45"/>
        <v>0.53055555555555567</v>
      </c>
      <c r="BS20" s="56">
        <f t="shared" si="45"/>
        <v>0.5722222222222223</v>
      </c>
      <c r="BT20" s="56">
        <f t="shared" si="45"/>
        <v>0.61388888888888893</v>
      </c>
      <c r="BU20" s="56">
        <f t="shared" si="45"/>
        <v>0.65555555555555556</v>
      </c>
      <c r="BV20" s="56">
        <f t="shared" si="45"/>
        <v>0.69722222222222219</v>
      </c>
      <c r="BW20" s="56">
        <f t="shared" si="45"/>
        <v>0.73888888888888882</v>
      </c>
      <c r="BX20" s="56">
        <f t="shared" si="45"/>
        <v>0.78055555555555545</v>
      </c>
      <c r="BY20" s="56">
        <f t="shared" si="45"/>
        <v>0.82222222222222208</v>
      </c>
      <c r="BZ20" s="56">
        <f t="shared" si="45"/>
        <v>0.86388888888888871</v>
      </c>
      <c r="CA20" s="56">
        <f t="shared" ref="CA20:CC20" si="46">BZ20+"1:00"</f>
        <v>0.90555555555555534</v>
      </c>
      <c r="CB20" s="56">
        <f t="shared" si="46"/>
        <v>0.94722222222222197</v>
      </c>
      <c r="CC20" s="92">
        <f t="shared" si="46"/>
        <v>0.9888888888888886</v>
      </c>
      <c r="CD20" s="339"/>
      <c r="CE20" s="339"/>
      <c r="CF20" s="339"/>
      <c r="CG20" s="339"/>
      <c r="CH20" s="339"/>
      <c r="CI20" s="339"/>
      <c r="CJ20" s="339"/>
      <c r="CK20" s="339"/>
      <c r="CL20" s="339"/>
      <c r="CM20" s="339"/>
      <c r="CN20" s="339"/>
      <c r="CO20" s="339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</row>
    <row r="21" spans="1:275" ht="17.25" customHeight="1" x14ac:dyDescent="0.25">
      <c r="A21" s="2" t="s">
        <v>19</v>
      </c>
      <c r="B21" s="160">
        <v>0</v>
      </c>
      <c r="C21" s="345">
        <v>0.22083333333333333</v>
      </c>
      <c r="D21" s="349">
        <f>'203'!E62</f>
        <v>0.25138888888888888</v>
      </c>
      <c r="E21" s="345">
        <f>C21+"1:00"</f>
        <v>0.26250000000000001</v>
      </c>
      <c r="F21" s="346">
        <f>F16+3/1440</f>
        <v>0.27361111111111108</v>
      </c>
      <c r="G21" s="349">
        <f>'203'!F62</f>
        <v>0.29305555555555551</v>
      </c>
      <c r="H21" s="345">
        <f>E21+"1:00"</f>
        <v>0.3041666666666667</v>
      </c>
      <c r="I21" s="346">
        <f>'203'!G62</f>
        <v>0.3263888888888889</v>
      </c>
      <c r="J21" s="396">
        <f>'203'!H62</f>
        <v>0.3347222222222222</v>
      </c>
      <c r="K21" s="345">
        <f>H21+"1:00"</f>
        <v>0.34583333333333338</v>
      </c>
      <c r="L21" s="349">
        <f>'203'!I62</f>
        <v>0.37638888888888888</v>
      </c>
      <c r="M21" s="345">
        <f>K21+"1:00"</f>
        <v>0.38750000000000007</v>
      </c>
      <c r="N21" s="349">
        <f>'203'!J62</f>
        <v>0.41805555555555557</v>
      </c>
      <c r="O21" s="345">
        <f>M21+"1:00"</f>
        <v>0.42916666666666675</v>
      </c>
      <c r="P21" s="349">
        <f>'203'!K62</f>
        <v>0.45972222222222225</v>
      </c>
      <c r="Q21" s="345">
        <f>O21+"1:00"</f>
        <v>0.47083333333333344</v>
      </c>
      <c r="R21" s="349">
        <f>'203'!M62</f>
        <v>0.50138888888888899</v>
      </c>
      <c r="S21" s="345">
        <f>Q21+"1:00"</f>
        <v>0.51250000000000007</v>
      </c>
      <c r="T21" s="349">
        <f>'203'!P62</f>
        <v>0.54305555555555562</v>
      </c>
      <c r="U21" s="345">
        <f>S21+"1:00"</f>
        <v>0.5541666666666667</v>
      </c>
      <c r="V21" s="344"/>
      <c r="W21" s="349">
        <f>'203'!R62</f>
        <v>0.58472222222222225</v>
      </c>
      <c r="X21" s="345">
        <f>U21+"1:00"</f>
        <v>0.59583333333333333</v>
      </c>
      <c r="Y21" s="349">
        <v>0.62638888888888888</v>
      </c>
      <c r="Z21" s="345">
        <f>X21+"1:00"</f>
        <v>0.63749999999999996</v>
      </c>
      <c r="AA21" s="349">
        <f>'203'!U62</f>
        <v>0.66805555555555551</v>
      </c>
      <c r="AB21" s="345">
        <f>Z21+"1:00"</f>
        <v>0.67916666666666659</v>
      </c>
      <c r="AC21" s="349">
        <f>'203'!W62</f>
        <v>0.70972222222222214</v>
      </c>
      <c r="AD21" s="345">
        <f>AB21+"1:00"</f>
        <v>0.72083333333333321</v>
      </c>
      <c r="AE21" s="349">
        <f>'203'!Y62</f>
        <v>0.75138888888888877</v>
      </c>
      <c r="AF21" s="345">
        <f>AD21+"1:00"</f>
        <v>0.76249999999999984</v>
      </c>
      <c r="AG21" s="349">
        <f>'203'!Z62</f>
        <v>0.7930555555555554</v>
      </c>
      <c r="AH21" s="345">
        <f>AF21+"1:00"</f>
        <v>0.80416666666666647</v>
      </c>
      <c r="AI21" s="349">
        <f>'203'!AA62</f>
        <v>0.83472222222222203</v>
      </c>
      <c r="AJ21" s="345">
        <f>AH21+"1:00"</f>
        <v>0.8458333333333331</v>
      </c>
      <c r="AK21" s="349">
        <f>'203'!AB62</f>
        <v>0.87638888888888866</v>
      </c>
      <c r="AL21" s="345">
        <f>AJ21+"1:00"</f>
        <v>0.88749999999999973</v>
      </c>
      <c r="AM21" s="347"/>
      <c r="AN21" s="347"/>
      <c r="AO21" s="356"/>
      <c r="AP21" s="23"/>
      <c r="AQ21" s="348">
        <f>'203'!AG62</f>
        <v>0.3347222222222222</v>
      </c>
      <c r="AR21" s="345">
        <f>K21</f>
        <v>0.34583333333333338</v>
      </c>
      <c r="AS21" s="348">
        <f>'203'!AH62</f>
        <v>0.37638888888888888</v>
      </c>
      <c r="AT21" s="345">
        <f>AR21+"1:00"</f>
        <v>0.38750000000000007</v>
      </c>
      <c r="AU21" s="348">
        <f>'203'!AI62</f>
        <v>0.41805555555555557</v>
      </c>
      <c r="AV21" s="345">
        <f>AT21+"1:00"</f>
        <v>0.42916666666666675</v>
      </c>
      <c r="AW21" s="348">
        <f>'203'!AJ62</f>
        <v>0.45972222222222225</v>
      </c>
      <c r="AX21" s="345">
        <f>AV21+"1:00"</f>
        <v>0.47083333333333344</v>
      </c>
      <c r="AY21" s="348">
        <f>'203'!AK62</f>
        <v>0.50138888888888899</v>
      </c>
      <c r="AZ21" s="345">
        <f>AX21+"1:00"</f>
        <v>0.51250000000000007</v>
      </c>
      <c r="BA21" s="348">
        <f>'203'!AL62</f>
        <v>0.54305555555555562</v>
      </c>
      <c r="BB21" s="345">
        <f>AZ21+"1:00"</f>
        <v>0.5541666666666667</v>
      </c>
      <c r="BC21" s="345">
        <f t="shared" ref="BC21:BJ21" si="47">BB21+"1:00"</f>
        <v>0.59583333333333333</v>
      </c>
      <c r="BD21" s="345">
        <f t="shared" si="47"/>
        <v>0.63749999999999996</v>
      </c>
      <c r="BE21" s="345">
        <f t="shared" si="47"/>
        <v>0.67916666666666659</v>
      </c>
      <c r="BF21" s="345">
        <f t="shared" si="47"/>
        <v>0.72083333333333321</v>
      </c>
      <c r="BG21" s="345">
        <f t="shared" si="47"/>
        <v>0.76249999999999984</v>
      </c>
      <c r="BH21" s="345">
        <f t="shared" si="47"/>
        <v>0.80416666666666647</v>
      </c>
      <c r="BI21" s="345">
        <f t="shared" si="47"/>
        <v>0.8458333333333331</v>
      </c>
      <c r="BJ21" s="345">
        <f t="shared" si="47"/>
        <v>0.88749999999999973</v>
      </c>
      <c r="BK21" s="353"/>
      <c r="BL21" s="388"/>
      <c r="BM21" s="354"/>
      <c r="BN21" s="388"/>
      <c r="BO21" s="388"/>
      <c r="BP21" s="388"/>
      <c r="BQ21" s="388"/>
      <c r="BR21" s="388"/>
      <c r="BS21" s="388"/>
      <c r="BT21" s="388"/>
      <c r="BU21" s="388"/>
      <c r="BV21" s="388"/>
      <c r="BW21" s="388"/>
      <c r="BX21" s="388"/>
      <c r="BY21" s="388"/>
      <c r="BZ21" s="388"/>
      <c r="CA21" s="388"/>
      <c r="CB21" s="388"/>
      <c r="CC21" s="354"/>
      <c r="CD21" s="336"/>
      <c r="CE21" s="336"/>
      <c r="CF21" s="336"/>
      <c r="CG21" s="336"/>
      <c r="CH21" s="336"/>
      <c r="CI21" s="336"/>
      <c r="CJ21" s="336"/>
      <c r="CK21" s="336"/>
      <c r="CL21" s="336"/>
      <c r="CM21" s="336"/>
      <c r="CN21" s="336"/>
      <c r="CO21" s="336"/>
    </row>
    <row r="22" spans="1:275" x14ac:dyDescent="0.25">
      <c r="A22" s="2" t="s">
        <v>55</v>
      </c>
      <c r="B22" s="160">
        <v>6.9444444444444447E-4</v>
      </c>
      <c r="C22" s="345">
        <f t="shared" ref="C22:C28" si="48">C21+$B22</f>
        <v>0.22152777777777777</v>
      </c>
      <c r="D22" s="349">
        <f>'203'!E63</f>
        <v>0.25277777777777777</v>
      </c>
      <c r="E22" s="345">
        <f t="shared" ref="E22:F28" si="49">E21+$B22</f>
        <v>0.26319444444444445</v>
      </c>
      <c r="F22" s="346">
        <f t="shared" si="49"/>
        <v>0.27430555555555552</v>
      </c>
      <c r="G22" s="349">
        <f>'203'!F63</f>
        <v>0.2944444444444444</v>
      </c>
      <c r="H22" s="345">
        <f t="shared" ref="H22:H28" si="50">H21+$B22</f>
        <v>0.30486111111111114</v>
      </c>
      <c r="I22" s="346">
        <f>'203'!G63</f>
        <v>0.32777777777777778</v>
      </c>
      <c r="J22" s="396">
        <f>'203'!H63</f>
        <v>0.33611111111111108</v>
      </c>
      <c r="K22" s="345">
        <f t="shared" ref="K22:K28" si="51">K21+$B22</f>
        <v>0.34652777777777782</v>
      </c>
      <c r="L22" s="349">
        <f>'203'!I63</f>
        <v>0.37777777777777777</v>
      </c>
      <c r="M22" s="345">
        <f t="shared" ref="M22:M28" si="52">M21+$B22</f>
        <v>0.38819444444444451</v>
      </c>
      <c r="N22" s="349">
        <f>'203'!J63</f>
        <v>0.41944444444444445</v>
      </c>
      <c r="O22" s="345">
        <f t="shared" ref="O22:O28" si="53">O21+$B22</f>
        <v>0.42986111111111119</v>
      </c>
      <c r="P22" s="349">
        <f>'203'!K63</f>
        <v>0.46111111111111114</v>
      </c>
      <c r="Q22" s="345">
        <f t="shared" ref="Q22:Q28" si="54">Q21+$B22</f>
        <v>0.47152777777777788</v>
      </c>
      <c r="R22" s="349">
        <f>'203'!M63</f>
        <v>0.50277777777777788</v>
      </c>
      <c r="S22" s="345">
        <f t="shared" ref="S22:S28" si="55">S21+$B22</f>
        <v>0.51319444444444451</v>
      </c>
      <c r="T22" s="349">
        <f>'203'!P63</f>
        <v>0.54444444444444451</v>
      </c>
      <c r="U22" s="345">
        <f t="shared" ref="U22:U28" si="56">U21+$B22</f>
        <v>0.55486111111111114</v>
      </c>
      <c r="V22" s="344"/>
      <c r="W22" s="349">
        <f>'203'!R63</f>
        <v>0.58611111111111114</v>
      </c>
      <c r="X22" s="345">
        <f t="shared" ref="X22:X28" si="57">X21+$B22</f>
        <v>0.59652777777777777</v>
      </c>
      <c r="Y22" s="349">
        <v>0.62777777777777777</v>
      </c>
      <c r="Z22" s="345">
        <f t="shared" ref="Z22:Z28" si="58">Z21+$B22</f>
        <v>0.6381944444444444</v>
      </c>
      <c r="AA22" s="349">
        <f>'203'!U63</f>
        <v>0.6694444444444444</v>
      </c>
      <c r="AB22" s="345">
        <f t="shared" ref="AB22:AB28" si="59">AB21+$B22</f>
        <v>0.67986111111111103</v>
      </c>
      <c r="AC22" s="349">
        <f>'203'!W63</f>
        <v>0.71111111111111103</v>
      </c>
      <c r="AD22" s="345">
        <f t="shared" ref="AD22:AD28" si="60">AD21+$B22</f>
        <v>0.72152777777777766</v>
      </c>
      <c r="AE22" s="349">
        <f>'203'!Y63</f>
        <v>0.75277777777777766</v>
      </c>
      <c r="AF22" s="345">
        <f t="shared" ref="AF22:AF28" si="61">AF21+$B22</f>
        <v>0.76319444444444429</v>
      </c>
      <c r="AG22" s="349">
        <f>'203'!Z63</f>
        <v>0.79444444444444429</v>
      </c>
      <c r="AH22" s="345">
        <f t="shared" ref="AH22:AH28" si="62">AH21+$B22</f>
        <v>0.80486111111111092</v>
      </c>
      <c r="AI22" s="349">
        <f>'203'!AA63</f>
        <v>0.83611111111111092</v>
      </c>
      <c r="AJ22" s="345">
        <f t="shared" ref="AJ22:AJ28" si="63">AJ21+$B22</f>
        <v>0.84652777777777755</v>
      </c>
      <c r="AK22" s="349">
        <f>'203'!AB63</f>
        <v>0.87777777777777755</v>
      </c>
      <c r="AL22" s="345">
        <f t="shared" ref="AL22:AL28" si="64">AL21+$B22</f>
        <v>0.88819444444444418</v>
      </c>
      <c r="AM22" s="347"/>
      <c r="AN22" s="347"/>
      <c r="AO22" s="356"/>
      <c r="AP22" s="23"/>
      <c r="AQ22" s="348">
        <f>'203'!AG63</f>
        <v>0.33611111111111108</v>
      </c>
      <c r="AR22" s="345">
        <f t="shared" ref="AR22:AR28" si="65">AR21+$B22</f>
        <v>0.34652777777777782</v>
      </c>
      <c r="AS22" s="348">
        <f>'203'!AH63</f>
        <v>0.37777777777777777</v>
      </c>
      <c r="AT22" s="345">
        <f t="shared" ref="AT22:AT28" si="66">AT21+$B22</f>
        <v>0.38819444444444451</v>
      </c>
      <c r="AU22" s="348">
        <f>'203'!AI63</f>
        <v>0.41944444444444445</v>
      </c>
      <c r="AV22" s="345">
        <f t="shared" ref="AV22:AV28" si="67">AV21+$B22</f>
        <v>0.42986111111111119</v>
      </c>
      <c r="AW22" s="348">
        <f>'203'!AJ63</f>
        <v>0.46111111111111114</v>
      </c>
      <c r="AX22" s="345">
        <f t="shared" ref="AX22:AX28" si="68">AX21+$B22</f>
        <v>0.47152777777777788</v>
      </c>
      <c r="AY22" s="348">
        <f>'203'!AK63</f>
        <v>0.50277777777777788</v>
      </c>
      <c r="AZ22" s="345">
        <f t="shared" ref="AZ22:AZ28" si="69">AZ21+$B22</f>
        <v>0.51319444444444451</v>
      </c>
      <c r="BA22" s="348">
        <f>'203'!AL63</f>
        <v>0.54444444444444451</v>
      </c>
      <c r="BB22" s="345">
        <f t="shared" ref="BB22:BJ23" si="70">BB21+$B22</f>
        <v>0.55486111111111114</v>
      </c>
      <c r="BC22" s="345">
        <f t="shared" si="70"/>
        <v>0.59652777777777777</v>
      </c>
      <c r="BD22" s="345">
        <f t="shared" si="70"/>
        <v>0.6381944444444444</v>
      </c>
      <c r="BE22" s="345">
        <f t="shared" si="70"/>
        <v>0.67986111111111103</v>
      </c>
      <c r="BF22" s="345">
        <f t="shared" si="70"/>
        <v>0.72152777777777766</v>
      </c>
      <c r="BG22" s="345">
        <f t="shared" si="70"/>
        <v>0.76319444444444429</v>
      </c>
      <c r="BH22" s="345">
        <f t="shared" si="70"/>
        <v>0.80486111111111092</v>
      </c>
      <c r="BI22" s="345">
        <f t="shared" si="70"/>
        <v>0.84652777777777755</v>
      </c>
      <c r="BJ22" s="345">
        <f t="shared" si="70"/>
        <v>0.88819444444444418</v>
      </c>
      <c r="BK22" s="353"/>
      <c r="BL22" s="388"/>
      <c r="BM22" s="354"/>
      <c r="BN22" s="388"/>
      <c r="BO22" s="388"/>
      <c r="BP22" s="388"/>
      <c r="BQ22" s="388"/>
      <c r="BR22" s="388"/>
      <c r="BS22" s="388"/>
      <c r="BT22" s="388"/>
      <c r="BU22" s="388"/>
      <c r="BV22" s="388"/>
      <c r="BW22" s="388"/>
      <c r="BX22" s="388"/>
      <c r="BY22" s="388"/>
      <c r="BZ22" s="388"/>
      <c r="CA22" s="388"/>
      <c r="CB22" s="388"/>
      <c r="CC22" s="354"/>
      <c r="CD22" s="336"/>
      <c r="CE22" s="336"/>
      <c r="CF22" s="336"/>
      <c r="CG22" s="336"/>
      <c r="CH22" s="336"/>
      <c r="CI22" s="336"/>
      <c r="CJ22" s="336"/>
      <c r="CK22" s="336"/>
      <c r="CL22" s="336"/>
      <c r="CM22" s="336"/>
      <c r="CN22" s="336"/>
      <c r="CO22" s="336"/>
    </row>
    <row r="23" spans="1:275" x14ac:dyDescent="0.25">
      <c r="A23" s="2" t="s">
        <v>56</v>
      </c>
      <c r="B23" s="160">
        <v>6.9444444444444447E-4</v>
      </c>
      <c r="C23" s="345">
        <f t="shared" si="48"/>
        <v>0.22222222222222221</v>
      </c>
      <c r="D23" s="349">
        <f>'203'!E64</f>
        <v>0.25347222222222221</v>
      </c>
      <c r="E23" s="345">
        <f t="shared" si="49"/>
        <v>0.2638888888888889</v>
      </c>
      <c r="F23" s="346">
        <f t="shared" si="49"/>
        <v>0.27499999999999997</v>
      </c>
      <c r="G23" s="349">
        <f>'203'!F64</f>
        <v>0.29513888888888884</v>
      </c>
      <c r="H23" s="345">
        <f t="shared" si="50"/>
        <v>0.30555555555555558</v>
      </c>
      <c r="I23" s="346">
        <f>'203'!G64</f>
        <v>0.32847222222222222</v>
      </c>
      <c r="J23" s="396">
        <f>'203'!H64</f>
        <v>0.33680555555555552</v>
      </c>
      <c r="K23" s="345">
        <f t="shared" si="51"/>
        <v>0.34722222222222227</v>
      </c>
      <c r="L23" s="349">
        <f>'203'!I64</f>
        <v>0.37847222222222221</v>
      </c>
      <c r="M23" s="345">
        <f t="shared" si="52"/>
        <v>0.38888888888888895</v>
      </c>
      <c r="N23" s="349">
        <f>'203'!J64</f>
        <v>0.4201388888888889</v>
      </c>
      <c r="O23" s="345">
        <f t="shared" si="53"/>
        <v>0.43055555555555564</v>
      </c>
      <c r="P23" s="349">
        <f>'203'!K64</f>
        <v>0.46180555555555558</v>
      </c>
      <c r="Q23" s="345">
        <f t="shared" si="54"/>
        <v>0.47222222222222232</v>
      </c>
      <c r="R23" s="349">
        <f>'203'!M64</f>
        <v>0.50347222222222232</v>
      </c>
      <c r="S23" s="345">
        <f t="shared" si="55"/>
        <v>0.51388888888888895</v>
      </c>
      <c r="T23" s="349">
        <f>'203'!P64</f>
        <v>0.54513888888888895</v>
      </c>
      <c r="U23" s="345">
        <f t="shared" si="56"/>
        <v>0.55555555555555558</v>
      </c>
      <c r="V23" s="344"/>
      <c r="W23" s="349">
        <f>'203'!R64</f>
        <v>0.58680555555555558</v>
      </c>
      <c r="X23" s="345">
        <f t="shared" si="57"/>
        <v>0.59722222222222221</v>
      </c>
      <c r="Y23" s="349">
        <v>0.62847222222222221</v>
      </c>
      <c r="Z23" s="345">
        <f t="shared" si="58"/>
        <v>0.63888888888888884</v>
      </c>
      <c r="AA23" s="349">
        <f>'203'!U64</f>
        <v>0.67013888888888884</v>
      </c>
      <c r="AB23" s="345">
        <f t="shared" si="59"/>
        <v>0.68055555555555547</v>
      </c>
      <c r="AC23" s="349">
        <f>'203'!W64</f>
        <v>0.71180555555555547</v>
      </c>
      <c r="AD23" s="345">
        <f t="shared" si="60"/>
        <v>0.7222222222222221</v>
      </c>
      <c r="AE23" s="349">
        <f>'203'!Y64</f>
        <v>0.7534722222222221</v>
      </c>
      <c r="AF23" s="345">
        <f t="shared" si="61"/>
        <v>0.76388888888888873</v>
      </c>
      <c r="AG23" s="349">
        <f>'203'!Z64</f>
        <v>0.79513888888888873</v>
      </c>
      <c r="AH23" s="345">
        <f t="shared" si="62"/>
        <v>0.80555555555555536</v>
      </c>
      <c r="AI23" s="349">
        <f>'203'!AA64</f>
        <v>0.83680555555555536</v>
      </c>
      <c r="AJ23" s="345">
        <f t="shared" si="63"/>
        <v>0.84722222222222199</v>
      </c>
      <c r="AK23" s="349">
        <f>'203'!AB64</f>
        <v>0.87847222222222199</v>
      </c>
      <c r="AL23" s="345">
        <f t="shared" si="64"/>
        <v>0.88888888888888862</v>
      </c>
      <c r="AM23" s="347"/>
      <c r="AN23" s="347"/>
      <c r="AO23" s="356"/>
      <c r="AP23" s="23"/>
      <c r="AQ23" s="348">
        <f>'203'!AG64</f>
        <v>0.33680555555555552</v>
      </c>
      <c r="AR23" s="345">
        <f t="shared" si="65"/>
        <v>0.34722222222222227</v>
      </c>
      <c r="AS23" s="348">
        <f>'203'!AH64</f>
        <v>0.37847222222222221</v>
      </c>
      <c r="AT23" s="345">
        <f t="shared" si="66"/>
        <v>0.38888888888888895</v>
      </c>
      <c r="AU23" s="348">
        <f>'203'!AI64</f>
        <v>0.4201388888888889</v>
      </c>
      <c r="AV23" s="345">
        <f t="shared" si="67"/>
        <v>0.43055555555555564</v>
      </c>
      <c r="AW23" s="348">
        <f>'203'!AJ64</f>
        <v>0.46180555555555558</v>
      </c>
      <c r="AX23" s="345">
        <f t="shared" si="68"/>
        <v>0.47222222222222232</v>
      </c>
      <c r="AY23" s="348">
        <f>'203'!AK64</f>
        <v>0.50347222222222232</v>
      </c>
      <c r="AZ23" s="345">
        <f t="shared" si="69"/>
        <v>0.51388888888888895</v>
      </c>
      <c r="BA23" s="348">
        <f>'203'!AL64</f>
        <v>0.54513888888888895</v>
      </c>
      <c r="BB23" s="345">
        <f t="shared" si="70"/>
        <v>0.55555555555555558</v>
      </c>
      <c r="BC23" s="345">
        <f t="shared" si="70"/>
        <v>0.59722222222222221</v>
      </c>
      <c r="BD23" s="345">
        <f t="shared" si="70"/>
        <v>0.63888888888888884</v>
      </c>
      <c r="BE23" s="345">
        <f t="shared" si="70"/>
        <v>0.68055555555555547</v>
      </c>
      <c r="BF23" s="345">
        <f t="shared" si="70"/>
        <v>0.7222222222222221</v>
      </c>
      <c r="BG23" s="345">
        <f t="shared" si="70"/>
        <v>0.76388888888888873</v>
      </c>
      <c r="BH23" s="345">
        <f t="shared" si="70"/>
        <v>0.80555555555555536</v>
      </c>
      <c r="BI23" s="345">
        <f t="shared" si="70"/>
        <v>0.84722222222222199</v>
      </c>
      <c r="BJ23" s="345">
        <f t="shared" si="70"/>
        <v>0.88888888888888862</v>
      </c>
      <c r="BK23" s="353"/>
      <c r="BL23" s="388"/>
      <c r="BM23" s="354"/>
      <c r="BN23" s="388"/>
      <c r="BO23" s="388"/>
      <c r="BP23" s="388"/>
      <c r="BQ23" s="388"/>
      <c r="BR23" s="388"/>
      <c r="BS23" s="388"/>
      <c r="BT23" s="388"/>
      <c r="BU23" s="388"/>
      <c r="BV23" s="388"/>
      <c r="BW23" s="388"/>
      <c r="BX23" s="388"/>
      <c r="BY23" s="388"/>
      <c r="BZ23" s="388"/>
      <c r="CA23" s="388"/>
      <c r="CB23" s="388"/>
      <c r="CC23" s="354"/>
      <c r="CD23" s="336"/>
      <c r="CE23" s="336"/>
      <c r="CF23" s="336"/>
      <c r="CG23" s="336"/>
      <c r="CH23" s="336"/>
      <c r="CI23" s="336"/>
      <c r="CJ23" s="336"/>
      <c r="CK23" s="336"/>
      <c r="CL23" s="336"/>
      <c r="CM23" s="336"/>
      <c r="CN23" s="336"/>
      <c r="CO23" s="336"/>
    </row>
    <row r="24" spans="1:275" x14ac:dyDescent="0.25">
      <c r="A24" s="2" t="s">
        <v>57</v>
      </c>
      <c r="B24" s="160">
        <v>6.9444444444444447E-4</v>
      </c>
      <c r="C24" s="362">
        <f t="shared" si="48"/>
        <v>0.22291666666666665</v>
      </c>
      <c r="D24" s="336" t="s">
        <v>92</v>
      </c>
      <c r="E24" s="345">
        <f t="shared" si="49"/>
        <v>0.26458333333333334</v>
      </c>
      <c r="F24" s="346">
        <f t="shared" si="49"/>
        <v>0.27569444444444441</v>
      </c>
      <c r="G24" s="351" t="s">
        <v>92</v>
      </c>
      <c r="H24" s="345">
        <f t="shared" si="50"/>
        <v>0.30625000000000002</v>
      </c>
      <c r="I24" s="397" t="s">
        <v>92</v>
      </c>
      <c r="J24" s="398" t="s">
        <v>92</v>
      </c>
      <c r="K24" s="345">
        <f t="shared" si="51"/>
        <v>0.34791666666666671</v>
      </c>
      <c r="L24" s="351" t="s">
        <v>92</v>
      </c>
      <c r="M24" s="345">
        <f t="shared" si="52"/>
        <v>0.38958333333333339</v>
      </c>
      <c r="N24" s="351" t="s">
        <v>92</v>
      </c>
      <c r="O24" s="345">
        <f t="shared" si="53"/>
        <v>0.43125000000000008</v>
      </c>
      <c r="P24" s="351" t="s">
        <v>92</v>
      </c>
      <c r="Q24" s="345">
        <f t="shared" si="54"/>
        <v>0.47291666666666676</v>
      </c>
      <c r="R24" s="351" t="s">
        <v>92</v>
      </c>
      <c r="S24" s="345">
        <f t="shared" si="55"/>
        <v>0.51458333333333339</v>
      </c>
      <c r="T24" s="351" t="s">
        <v>92</v>
      </c>
      <c r="U24" s="345">
        <f t="shared" si="56"/>
        <v>0.55625000000000002</v>
      </c>
      <c r="V24" s="344"/>
      <c r="W24" s="351" t="s">
        <v>92</v>
      </c>
      <c r="X24" s="345">
        <f t="shared" si="57"/>
        <v>0.59791666666666665</v>
      </c>
      <c r="Y24" s="351" t="s">
        <v>92</v>
      </c>
      <c r="Z24" s="345">
        <f t="shared" si="58"/>
        <v>0.63958333333333328</v>
      </c>
      <c r="AA24" s="351" t="s">
        <v>92</v>
      </c>
      <c r="AB24" s="345">
        <f t="shared" si="59"/>
        <v>0.68124999999999991</v>
      </c>
      <c r="AC24" s="351" t="s">
        <v>92</v>
      </c>
      <c r="AD24" s="345">
        <f t="shared" si="60"/>
        <v>0.72291666666666654</v>
      </c>
      <c r="AE24" s="351" t="s">
        <v>92</v>
      </c>
      <c r="AF24" s="345">
        <f t="shared" si="61"/>
        <v>0.76458333333333317</v>
      </c>
      <c r="AG24" s="351" t="s">
        <v>92</v>
      </c>
      <c r="AH24" s="345">
        <f t="shared" si="62"/>
        <v>0.8062499999999998</v>
      </c>
      <c r="AI24" s="351" t="s">
        <v>92</v>
      </c>
      <c r="AJ24" s="345">
        <f t="shared" si="63"/>
        <v>0.84791666666666643</v>
      </c>
      <c r="AK24" s="351" t="s">
        <v>92</v>
      </c>
      <c r="AL24" s="345">
        <f t="shared" si="64"/>
        <v>0.88958333333333306</v>
      </c>
      <c r="AM24" s="347"/>
      <c r="AN24" s="347"/>
      <c r="AO24" s="357"/>
      <c r="AP24" s="23"/>
      <c r="AQ24" s="351" t="s">
        <v>92</v>
      </c>
      <c r="AR24" s="345">
        <f t="shared" si="65"/>
        <v>0.34791666666666671</v>
      </c>
      <c r="AS24" s="351" t="s">
        <v>92</v>
      </c>
      <c r="AT24" s="345">
        <f t="shared" si="66"/>
        <v>0.38958333333333339</v>
      </c>
      <c r="AU24" s="351" t="s">
        <v>92</v>
      </c>
      <c r="AV24" s="345">
        <f t="shared" si="67"/>
        <v>0.43125000000000008</v>
      </c>
      <c r="AW24" s="351" t="s">
        <v>92</v>
      </c>
      <c r="AX24" s="345">
        <f t="shared" si="68"/>
        <v>0.47291666666666676</v>
      </c>
      <c r="AY24" s="351" t="s">
        <v>92</v>
      </c>
      <c r="AZ24" s="345">
        <f t="shared" si="69"/>
        <v>0.51458333333333339</v>
      </c>
      <c r="BA24" s="351" t="s">
        <v>92</v>
      </c>
      <c r="BB24" s="345">
        <f t="shared" ref="BB24:BJ28" si="71">BB23+$B24</f>
        <v>0.55625000000000002</v>
      </c>
      <c r="BC24" s="345">
        <f t="shared" si="71"/>
        <v>0.59791666666666665</v>
      </c>
      <c r="BD24" s="345">
        <f t="shared" si="71"/>
        <v>0.63958333333333328</v>
      </c>
      <c r="BE24" s="345">
        <f t="shared" si="71"/>
        <v>0.68124999999999991</v>
      </c>
      <c r="BF24" s="345">
        <f t="shared" si="71"/>
        <v>0.72291666666666654</v>
      </c>
      <c r="BG24" s="345">
        <f t="shared" si="71"/>
        <v>0.76458333333333317</v>
      </c>
      <c r="BH24" s="345">
        <f t="shared" si="71"/>
        <v>0.8062499999999998</v>
      </c>
      <c r="BI24" s="345">
        <f t="shared" si="71"/>
        <v>0.84791666666666643</v>
      </c>
      <c r="BJ24" s="345">
        <f t="shared" si="71"/>
        <v>0.88958333333333306</v>
      </c>
      <c r="BK24" s="355"/>
      <c r="BL24" s="437"/>
      <c r="BM24" s="356"/>
      <c r="BN24" s="437"/>
      <c r="BO24" s="437"/>
      <c r="BP24" s="437"/>
      <c r="BQ24" s="437"/>
      <c r="BR24" s="437"/>
      <c r="BS24" s="437"/>
      <c r="BT24" s="437"/>
      <c r="BU24" s="437"/>
      <c r="BV24" s="437"/>
      <c r="BW24" s="437"/>
      <c r="BX24" s="437"/>
      <c r="BY24" s="437"/>
      <c r="BZ24" s="437"/>
      <c r="CA24" s="437"/>
      <c r="CB24" s="437"/>
      <c r="CC24" s="356"/>
      <c r="CD24" s="336"/>
      <c r="CE24" s="336"/>
      <c r="CF24" s="336"/>
      <c r="CG24" s="336"/>
      <c r="CH24" s="336"/>
      <c r="CI24" s="336"/>
      <c r="CJ24" s="336"/>
      <c r="CK24" s="336"/>
      <c r="CL24" s="336"/>
      <c r="CM24" s="336"/>
      <c r="CN24" s="336"/>
      <c r="CO24" s="336"/>
    </row>
    <row r="25" spans="1:275" x14ac:dyDescent="0.25">
      <c r="A25" s="2" t="s">
        <v>58</v>
      </c>
      <c r="B25" s="160">
        <v>1.3888888888888889E-3</v>
      </c>
      <c r="C25" s="362">
        <f t="shared" si="48"/>
        <v>0.22430555555555554</v>
      </c>
      <c r="D25" s="417" t="s">
        <v>109</v>
      </c>
      <c r="E25" s="345">
        <f t="shared" si="49"/>
        <v>0.26597222222222222</v>
      </c>
      <c r="F25" s="346">
        <f t="shared" si="49"/>
        <v>0.27708333333333329</v>
      </c>
      <c r="G25" s="417" t="s">
        <v>50</v>
      </c>
      <c r="H25" s="362">
        <f t="shared" si="50"/>
        <v>0.30763888888888891</v>
      </c>
      <c r="I25" s="417" t="s">
        <v>50</v>
      </c>
      <c r="J25" s="417" t="s">
        <v>109</v>
      </c>
      <c r="K25" s="362">
        <f t="shared" si="51"/>
        <v>0.34930555555555559</v>
      </c>
      <c r="L25" s="417" t="s">
        <v>50</v>
      </c>
      <c r="M25" s="362">
        <f t="shared" si="52"/>
        <v>0.39097222222222228</v>
      </c>
      <c r="N25" s="417" t="s">
        <v>50</v>
      </c>
      <c r="O25" s="362">
        <f t="shared" si="53"/>
        <v>0.43263888888888896</v>
      </c>
      <c r="P25" s="417" t="s">
        <v>50</v>
      </c>
      <c r="Q25" s="362">
        <f t="shared" si="54"/>
        <v>0.47430555555555565</v>
      </c>
      <c r="R25" s="417" t="s">
        <v>50</v>
      </c>
      <c r="S25" s="362">
        <f t="shared" si="55"/>
        <v>0.51597222222222228</v>
      </c>
      <c r="T25" s="417" t="s">
        <v>50</v>
      </c>
      <c r="U25" s="362">
        <f t="shared" si="56"/>
        <v>0.55763888888888891</v>
      </c>
      <c r="V25" s="337"/>
      <c r="W25" s="417" t="s">
        <v>50</v>
      </c>
      <c r="X25" s="362">
        <f t="shared" si="57"/>
        <v>0.59930555555555554</v>
      </c>
      <c r="Y25" s="417" t="s">
        <v>50</v>
      </c>
      <c r="Z25" s="362">
        <f t="shared" si="58"/>
        <v>0.64097222222222217</v>
      </c>
      <c r="AA25" s="417" t="s">
        <v>50</v>
      </c>
      <c r="AB25" s="362">
        <f t="shared" si="59"/>
        <v>0.6826388888888888</v>
      </c>
      <c r="AC25" s="417" t="s">
        <v>50</v>
      </c>
      <c r="AD25" s="362">
        <f t="shared" si="60"/>
        <v>0.72430555555555542</v>
      </c>
      <c r="AE25" s="417" t="s">
        <v>50</v>
      </c>
      <c r="AF25" s="362">
        <f t="shared" si="61"/>
        <v>0.76597222222222205</v>
      </c>
      <c r="AG25" s="417" t="s">
        <v>50</v>
      </c>
      <c r="AH25" s="362">
        <f t="shared" si="62"/>
        <v>0.80763888888888868</v>
      </c>
      <c r="AI25" s="417" t="s">
        <v>50</v>
      </c>
      <c r="AJ25" s="362">
        <f t="shared" si="63"/>
        <v>0.84930555555555531</v>
      </c>
      <c r="AK25" s="417" t="s">
        <v>50</v>
      </c>
      <c r="AL25" s="345">
        <f t="shared" si="64"/>
        <v>0.89097222222222194</v>
      </c>
      <c r="AM25" s="347"/>
      <c r="AN25" s="347"/>
      <c r="AO25" s="358"/>
      <c r="AP25" s="23"/>
      <c r="AQ25" s="352" t="s">
        <v>50</v>
      </c>
      <c r="AR25" s="345">
        <f t="shared" si="65"/>
        <v>0.34930555555555559</v>
      </c>
      <c r="AS25" s="352" t="s">
        <v>50</v>
      </c>
      <c r="AT25" s="345">
        <f t="shared" si="66"/>
        <v>0.39097222222222228</v>
      </c>
      <c r="AU25" s="352" t="s">
        <v>50</v>
      </c>
      <c r="AV25" s="345">
        <f t="shared" si="67"/>
        <v>0.43263888888888896</v>
      </c>
      <c r="AW25" s="352" t="s">
        <v>50</v>
      </c>
      <c r="AX25" s="345">
        <f t="shared" si="68"/>
        <v>0.47430555555555565</v>
      </c>
      <c r="AY25" s="352" t="s">
        <v>50</v>
      </c>
      <c r="AZ25" s="345">
        <f t="shared" si="69"/>
        <v>0.51597222222222228</v>
      </c>
      <c r="BA25" s="352" t="s">
        <v>50</v>
      </c>
      <c r="BB25" s="345">
        <f t="shared" si="71"/>
        <v>0.55763888888888891</v>
      </c>
      <c r="BC25" s="345">
        <f t="shared" si="71"/>
        <v>0.59930555555555554</v>
      </c>
      <c r="BD25" s="345">
        <f t="shared" si="71"/>
        <v>0.64097222222222217</v>
      </c>
      <c r="BE25" s="345">
        <f t="shared" si="71"/>
        <v>0.6826388888888888</v>
      </c>
      <c r="BF25" s="345">
        <f t="shared" si="71"/>
        <v>0.72430555555555542</v>
      </c>
      <c r="BG25" s="345">
        <f t="shared" si="71"/>
        <v>0.76597222222222205</v>
      </c>
      <c r="BH25" s="345">
        <f t="shared" si="71"/>
        <v>0.80763888888888868</v>
      </c>
      <c r="BI25" s="345">
        <f t="shared" si="71"/>
        <v>0.84930555555555531</v>
      </c>
      <c r="BJ25" s="345">
        <f t="shared" si="71"/>
        <v>0.89097222222222194</v>
      </c>
      <c r="BK25" s="355"/>
      <c r="BL25" s="437"/>
      <c r="BM25" s="356"/>
      <c r="BN25" s="437"/>
      <c r="BO25" s="437"/>
      <c r="BP25" s="437"/>
      <c r="BQ25" s="437"/>
      <c r="BR25" s="437"/>
      <c r="BS25" s="437"/>
      <c r="BT25" s="437"/>
      <c r="BU25" s="437"/>
      <c r="BV25" s="437"/>
      <c r="BW25" s="437"/>
      <c r="BX25" s="437"/>
      <c r="BY25" s="437"/>
      <c r="BZ25" s="437"/>
      <c r="CA25" s="437"/>
      <c r="CB25" s="437"/>
      <c r="CC25" s="356"/>
      <c r="CD25" s="336"/>
      <c r="CE25" s="336"/>
      <c r="CF25" s="336"/>
      <c r="CG25" s="336"/>
      <c r="CH25" s="336"/>
      <c r="CI25" s="336"/>
      <c r="CJ25" s="336"/>
      <c r="CK25" s="336"/>
      <c r="CL25" s="336"/>
      <c r="CM25" s="336"/>
      <c r="CN25" s="336"/>
      <c r="CO25" s="336"/>
    </row>
    <row r="26" spans="1:275" x14ac:dyDescent="0.25">
      <c r="A26" s="2" t="s">
        <v>59</v>
      </c>
      <c r="B26" s="160">
        <v>6.9444444444444447E-4</v>
      </c>
      <c r="C26" s="362">
        <f t="shared" si="48"/>
        <v>0.22499999999999998</v>
      </c>
      <c r="D26" s="417" t="s">
        <v>50</v>
      </c>
      <c r="E26" s="345">
        <f t="shared" si="49"/>
        <v>0.26666666666666666</v>
      </c>
      <c r="F26" s="346">
        <f t="shared" si="49"/>
        <v>0.27777777777777773</v>
      </c>
      <c r="G26" s="408" t="s">
        <v>93</v>
      </c>
      <c r="H26" s="362">
        <f t="shared" si="50"/>
        <v>0.30833333333333335</v>
      </c>
      <c r="I26" s="408" t="s">
        <v>93</v>
      </c>
      <c r="J26" s="417" t="s">
        <v>50</v>
      </c>
      <c r="K26" s="362">
        <f t="shared" si="51"/>
        <v>0.35000000000000003</v>
      </c>
      <c r="L26" s="408" t="s">
        <v>93</v>
      </c>
      <c r="M26" s="362">
        <f t="shared" si="52"/>
        <v>0.39166666666666672</v>
      </c>
      <c r="N26" s="408" t="s">
        <v>93</v>
      </c>
      <c r="O26" s="362">
        <f t="shared" si="53"/>
        <v>0.4333333333333334</v>
      </c>
      <c r="P26" s="408" t="s">
        <v>93</v>
      </c>
      <c r="Q26" s="362">
        <f t="shared" si="54"/>
        <v>0.47500000000000009</v>
      </c>
      <c r="R26" s="408" t="s">
        <v>93</v>
      </c>
      <c r="S26" s="362">
        <f t="shared" si="55"/>
        <v>0.51666666666666672</v>
      </c>
      <c r="T26" s="408" t="s">
        <v>93</v>
      </c>
      <c r="U26" s="362">
        <f t="shared" si="56"/>
        <v>0.55833333333333335</v>
      </c>
      <c r="V26" s="337"/>
      <c r="W26" s="408" t="s">
        <v>93</v>
      </c>
      <c r="X26" s="362">
        <f t="shared" si="57"/>
        <v>0.6</v>
      </c>
      <c r="Y26" s="408" t="s">
        <v>93</v>
      </c>
      <c r="Z26" s="362">
        <f t="shared" si="58"/>
        <v>0.64166666666666661</v>
      </c>
      <c r="AA26" s="408" t="s">
        <v>93</v>
      </c>
      <c r="AB26" s="362">
        <f t="shared" si="59"/>
        <v>0.68333333333333324</v>
      </c>
      <c r="AC26" s="408" t="s">
        <v>93</v>
      </c>
      <c r="AD26" s="362">
        <f t="shared" si="60"/>
        <v>0.72499999999999987</v>
      </c>
      <c r="AE26" s="408" t="s">
        <v>93</v>
      </c>
      <c r="AF26" s="362">
        <f t="shared" si="61"/>
        <v>0.7666666666666665</v>
      </c>
      <c r="AG26" s="408" t="s">
        <v>93</v>
      </c>
      <c r="AH26" s="362">
        <f t="shared" si="62"/>
        <v>0.80833333333333313</v>
      </c>
      <c r="AI26" s="408" t="s">
        <v>93</v>
      </c>
      <c r="AJ26" s="362">
        <f t="shared" si="63"/>
        <v>0.84999999999999976</v>
      </c>
      <c r="AK26" s="408" t="s">
        <v>93</v>
      </c>
      <c r="AL26" s="345">
        <f t="shared" si="64"/>
        <v>0.89166666666666639</v>
      </c>
      <c r="AM26" s="347"/>
      <c r="AN26" s="347"/>
      <c r="AO26" s="359"/>
      <c r="AP26" s="23"/>
      <c r="AQ26" s="311" t="s">
        <v>93</v>
      </c>
      <c r="AR26" s="345">
        <f t="shared" si="65"/>
        <v>0.35000000000000003</v>
      </c>
      <c r="AS26" s="311" t="s">
        <v>93</v>
      </c>
      <c r="AT26" s="345">
        <f t="shared" si="66"/>
        <v>0.39166666666666672</v>
      </c>
      <c r="AU26" s="311" t="s">
        <v>93</v>
      </c>
      <c r="AV26" s="345">
        <f t="shared" si="67"/>
        <v>0.4333333333333334</v>
      </c>
      <c r="AW26" s="311" t="s">
        <v>93</v>
      </c>
      <c r="AX26" s="345">
        <f t="shared" si="68"/>
        <v>0.47500000000000009</v>
      </c>
      <c r="AY26" s="311" t="s">
        <v>93</v>
      </c>
      <c r="AZ26" s="345">
        <f t="shared" si="69"/>
        <v>0.51666666666666672</v>
      </c>
      <c r="BA26" s="311" t="s">
        <v>93</v>
      </c>
      <c r="BB26" s="345">
        <f t="shared" si="71"/>
        <v>0.55833333333333335</v>
      </c>
      <c r="BC26" s="345">
        <f t="shared" si="71"/>
        <v>0.6</v>
      </c>
      <c r="BD26" s="345">
        <f t="shared" si="71"/>
        <v>0.64166666666666661</v>
      </c>
      <c r="BE26" s="345">
        <f t="shared" si="71"/>
        <v>0.68333333333333324</v>
      </c>
      <c r="BF26" s="345">
        <f t="shared" si="71"/>
        <v>0.72499999999999987</v>
      </c>
      <c r="BG26" s="345">
        <f t="shared" si="71"/>
        <v>0.7666666666666665</v>
      </c>
      <c r="BH26" s="345">
        <f t="shared" si="71"/>
        <v>0.80833333333333313</v>
      </c>
      <c r="BI26" s="345">
        <f t="shared" si="71"/>
        <v>0.84999999999999976</v>
      </c>
      <c r="BJ26" s="345">
        <f t="shared" si="71"/>
        <v>0.89166666666666639</v>
      </c>
      <c r="BK26" s="355"/>
      <c r="BL26" s="437"/>
      <c r="BM26" s="356"/>
      <c r="BN26" s="388"/>
      <c r="BO26" s="388"/>
      <c r="BP26" s="437"/>
      <c r="BQ26" s="437"/>
      <c r="BR26" s="437"/>
      <c r="BS26" s="437"/>
      <c r="BT26" s="437"/>
      <c r="BU26" s="437"/>
      <c r="BV26" s="437"/>
      <c r="BW26" s="437"/>
      <c r="BX26" s="437"/>
      <c r="BY26" s="437"/>
      <c r="BZ26" s="437"/>
      <c r="CA26" s="437"/>
      <c r="CB26" s="437"/>
      <c r="CC26" s="356"/>
      <c r="CD26" s="336"/>
      <c r="CE26" s="336"/>
      <c r="CF26" s="336"/>
      <c r="CG26" s="336"/>
      <c r="CH26" s="336"/>
      <c r="CI26" s="336"/>
      <c r="CJ26" s="336"/>
      <c r="CK26" s="336"/>
      <c r="CL26" s="336"/>
      <c r="CM26" s="336"/>
      <c r="CN26" s="336"/>
      <c r="CO26" s="336"/>
    </row>
    <row r="27" spans="1:275" x14ac:dyDescent="0.25">
      <c r="A27" s="2" t="s">
        <v>60</v>
      </c>
      <c r="B27" s="160">
        <v>6.9444444444444447E-4</v>
      </c>
      <c r="C27" s="362">
        <f t="shared" si="48"/>
        <v>0.22569444444444442</v>
      </c>
      <c r="D27" s="408" t="s">
        <v>93</v>
      </c>
      <c r="E27" s="345">
        <f t="shared" si="49"/>
        <v>0.2673611111111111</v>
      </c>
      <c r="F27" s="346">
        <f t="shared" si="49"/>
        <v>0.27847222222222218</v>
      </c>
      <c r="G27" s="408" t="s">
        <v>94</v>
      </c>
      <c r="H27" s="362">
        <f t="shared" si="50"/>
        <v>0.30902777777777779</v>
      </c>
      <c r="I27" s="408" t="s">
        <v>94</v>
      </c>
      <c r="J27" s="408" t="s">
        <v>93</v>
      </c>
      <c r="K27" s="362">
        <f t="shared" si="51"/>
        <v>0.35069444444444448</v>
      </c>
      <c r="L27" s="408" t="s">
        <v>94</v>
      </c>
      <c r="M27" s="362">
        <f t="shared" si="52"/>
        <v>0.39236111111111116</v>
      </c>
      <c r="N27" s="408" t="s">
        <v>94</v>
      </c>
      <c r="O27" s="362">
        <f t="shared" si="53"/>
        <v>0.43402777777777785</v>
      </c>
      <c r="P27" s="408" t="s">
        <v>94</v>
      </c>
      <c r="Q27" s="362">
        <f t="shared" si="54"/>
        <v>0.47569444444444453</v>
      </c>
      <c r="R27" s="408" t="s">
        <v>94</v>
      </c>
      <c r="S27" s="362">
        <f t="shared" si="55"/>
        <v>0.51736111111111116</v>
      </c>
      <c r="T27" s="408" t="s">
        <v>94</v>
      </c>
      <c r="U27" s="362">
        <f t="shared" si="56"/>
        <v>0.55902777777777779</v>
      </c>
      <c r="V27" s="337"/>
      <c r="W27" s="408" t="s">
        <v>94</v>
      </c>
      <c r="X27" s="362">
        <f t="shared" si="57"/>
        <v>0.60069444444444442</v>
      </c>
      <c r="Y27" s="408" t="s">
        <v>94</v>
      </c>
      <c r="Z27" s="362">
        <f t="shared" si="58"/>
        <v>0.64236111111111105</v>
      </c>
      <c r="AA27" s="408" t="s">
        <v>94</v>
      </c>
      <c r="AB27" s="362">
        <f t="shared" si="59"/>
        <v>0.68402777777777768</v>
      </c>
      <c r="AC27" s="408" t="s">
        <v>94</v>
      </c>
      <c r="AD27" s="362">
        <f t="shared" si="60"/>
        <v>0.72569444444444431</v>
      </c>
      <c r="AE27" s="408" t="s">
        <v>94</v>
      </c>
      <c r="AF27" s="362">
        <f t="shared" si="61"/>
        <v>0.76736111111111094</v>
      </c>
      <c r="AG27" s="408" t="s">
        <v>94</v>
      </c>
      <c r="AH27" s="362">
        <f t="shared" si="62"/>
        <v>0.80902777777777757</v>
      </c>
      <c r="AI27" s="408" t="s">
        <v>94</v>
      </c>
      <c r="AJ27" s="362">
        <f t="shared" si="63"/>
        <v>0.8506944444444442</v>
      </c>
      <c r="AK27" s="408" t="s">
        <v>94</v>
      </c>
      <c r="AL27" s="345">
        <f t="shared" si="64"/>
        <v>0.89236111111111083</v>
      </c>
      <c r="AM27" s="347"/>
      <c r="AN27" s="347"/>
      <c r="AO27" s="359"/>
      <c r="AP27" s="23"/>
      <c r="AQ27" s="311" t="s">
        <v>94</v>
      </c>
      <c r="AR27" s="345">
        <f t="shared" si="65"/>
        <v>0.35069444444444448</v>
      </c>
      <c r="AS27" s="311" t="s">
        <v>94</v>
      </c>
      <c r="AT27" s="345">
        <f t="shared" si="66"/>
        <v>0.39236111111111116</v>
      </c>
      <c r="AU27" s="311" t="s">
        <v>94</v>
      </c>
      <c r="AV27" s="345">
        <f t="shared" si="67"/>
        <v>0.43402777777777785</v>
      </c>
      <c r="AW27" s="311" t="s">
        <v>94</v>
      </c>
      <c r="AX27" s="345">
        <f t="shared" si="68"/>
        <v>0.47569444444444453</v>
      </c>
      <c r="AY27" s="311" t="s">
        <v>94</v>
      </c>
      <c r="AZ27" s="345">
        <f t="shared" si="69"/>
        <v>0.51736111111111116</v>
      </c>
      <c r="BA27" s="311" t="s">
        <v>94</v>
      </c>
      <c r="BB27" s="345">
        <f t="shared" si="71"/>
        <v>0.55902777777777779</v>
      </c>
      <c r="BC27" s="345">
        <f t="shared" si="71"/>
        <v>0.60069444444444442</v>
      </c>
      <c r="BD27" s="345">
        <f t="shared" si="71"/>
        <v>0.64236111111111105</v>
      </c>
      <c r="BE27" s="345">
        <f t="shared" si="71"/>
        <v>0.68402777777777768</v>
      </c>
      <c r="BF27" s="345">
        <f t="shared" si="71"/>
        <v>0.72569444444444431</v>
      </c>
      <c r="BG27" s="345">
        <f t="shared" si="71"/>
        <v>0.76736111111111094</v>
      </c>
      <c r="BH27" s="345">
        <f t="shared" si="71"/>
        <v>0.80902777777777757</v>
      </c>
      <c r="BI27" s="345">
        <f t="shared" si="71"/>
        <v>0.8506944444444442</v>
      </c>
      <c r="BJ27" s="345">
        <f t="shared" si="71"/>
        <v>0.89236111111111083</v>
      </c>
      <c r="BK27" s="355"/>
      <c r="BL27" s="437"/>
      <c r="BM27" s="356"/>
      <c r="BN27" s="388"/>
      <c r="BO27" s="388"/>
      <c r="BP27" s="437"/>
      <c r="BQ27" s="437"/>
      <c r="BR27" s="437"/>
      <c r="BS27" s="437"/>
      <c r="BT27" s="437"/>
      <c r="BU27" s="437"/>
      <c r="BV27" s="437"/>
      <c r="BW27" s="437"/>
      <c r="BX27" s="437"/>
      <c r="BY27" s="437"/>
      <c r="BZ27" s="437"/>
      <c r="CA27" s="437"/>
      <c r="CB27" s="437"/>
      <c r="CC27" s="356"/>
      <c r="CD27" s="336"/>
      <c r="CE27" s="336"/>
      <c r="CF27" s="336"/>
      <c r="CG27" s="336"/>
      <c r="CH27" s="336"/>
      <c r="CI27" s="336"/>
      <c r="CJ27" s="336"/>
      <c r="CK27" s="336"/>
      <c r="CL27" s="336"/>
      <c r="CM27" s="336"/>
      <c r="CN27" s="336"/>
      <c r="CO27" s="336"/>
    </row>
    <row r="28" spans="1:275" s="6" customFormat="1" x14ac:dyDescent="0.25">
      <c r="A28" s="3" t="s">
        <v>61</v>
      </c>
      <c r="B28" s="161">
        <v>1.3888888888888889E-3</v>
      </c>
      <c r="C28" s="418">
        <f t="shared" si="48"/>
        <v>0.2270833333333333</v>
      </c>
      <c r="D28" s="419" t="s">
        <v>94</v>
      </c>
      <c r="E28" s="21">
        <f t="shared" si="49"/>
        <v>0.26874999999999999</v>
      </c>
      <c r="F28" s="72">
        <f t="shared" si="49"/>
        <v>0.27986111111111106</v>
      </c>
      <c r="G28" s="418"/>
      <c r="H28" s="418">
        <f t="shared" si="50"/>
        <v>0.31041666666666667</v>
      </c>
      <c r="I28" s="418"/>
      <c r="J28" s="419" t="s">
        <v>94</v>
      </c>
      <c r="K28" s="418">
        <f t="shared" si="51"/>
        <v>0.35208333333333336</v>
      </c>
      <c r="L28" s="418"/>
      <c r="M28" s="418">
        <f t="shared" si="52"/>
        <v>0.39375000000000004</v>
      </c>
      <c r="N28" s="418"/>
      <c r="O28" s="418">
        <f t="shared" si="53"/>
        <v>0.43541666666666673</v>
      </c>
      <c r="P28" s="418"/>
      <c r="Q28" s="418">
        <f t="shared" si="54"/>
        <v>0.47708333333333341</v>
      </c>
      <c r="R28" s="418"/>
      <c r="S28" s="418">
        <f t="shared" si="55"/>
        <v>0.51875000000000004</v>
      </c>
      <c r="T28" s="418"/>
      <c r="U28" s="418">
        <f t="shared" si="56"/>
        <v>0.56041666666666667</v>
      </c>
      <c r="V28" s="420"/>
      <c r="W28" s="418"/>
      <c r="X28" s="418">
        <f t="shared" si="57"/>
        <v>0.6020833333333333</v>
      </c>
      <c r="Y28" s="418"/>
      <c r="Z28" s="418">
        <f t="shared" si="58"/>
        <v>0.64374999999999993</v>
      </c>
      <c r="AA28" s="418"/>
      <c r="AB28" s="418">
        <f t="shared" si="59"/>
        <v>0.68541666666666656</v>
      </c>
      <c r="AC28" s="418"/>
      <c r="AD28" s="418">
        <f t="shared" si="60"/>
        <v>0.72708333333333319</v>
      </c>
      <c r="AE28" s="418"/>
      <c r="AF28" s="418">
        <f t="shared" si="61"/>
        <v>0.76874999999999982</v>
      </c>
      <c r="AG28" s="418"/>
      <c r="AH28" s="418">
        <f t="shared" si="62"/>
        <v>0.81041666666666645</v>
      </c>
      <c r="AI28" s="418"/>
      <c r="AJ28" s="418">
        <f t="shared" si="63"/>
        <v>0.85208333333333308</v>
      </c>
      <c r="AK28" s="418"/>
      <c r="AL28" s="21">
        <f t="shared" si="64"/>
        <v>0.89374999999999971</v>
      </c>
      <c r="AM28" s="301"/>
      <c r="AN28" s="301"/>
      <c r="AO28" s="361"/>
      <c r="AP28" s="24"/>
      <c r="AQ28" s="21"/>
      <c r="AR28" s="21">
        <f t="shared" si="65"/>
        <v>0.35208333333333336</v>
      </c>
      <c r="AS28" s="21"/>
      <c r="AT28" s="21">
        <f t="shared" si="66"/>
        <v>0.39375000000000004</v>
      </c>
      <c r="AU28" s="21"/>
      <c r="AV28" s="21">
        <f t="shared" si="67"/>
        <v>0.43541666666666673</v>
      </c>
      <c r="AW28" s="21"/>
      <c r="AX28" s="21">
        <f t="shared" si="68"/>
        <v>0.47708333333333341</v>
      </c>
      <c r="AY28" s="21"/>
      <c r="AZ28" s="21">
        <f t="shared" si="69"/>
        <v>0.51875000000000004</v>
      </c>
      <c r="BA28" s="21"/>
      <c r="BB28" s="21">
        <f t="shared" si="71"/>
        <v>0.56041666666666667</v>
      </c>
      <c r="BC28" s="21">
        <f t="shared" si="71"/>
        <v>0.6020833333333333</v>
      </c>
      <c r="BD28" s="21">
        <f t="shared" si="71"/>
        <v>0.64374999999999993</v>
      </c>
      <c r="BE28" s="21">
        <f t="shared" si="71"/>
        <v>0.68541666666666656</v>
      </c>
      <c r="BF28" s="21">
        <f t="shared" si="71"/>
        <v>0.72708333333333319</v>
      </c>
      <c r="BG28" s="21">
        <f t="shared" si="71"/>
        <v>0.76874999999999982</v>
      </c>
      <c r="BH28" s="21">
        <f t="shared" si="71"/>
        <v>0.81041666666666645</v>
      </c>
      <c r="BI28" s="21">
        <f t="shared" si="71"/>
        <v>0.85208333333333308</v>
      </c>
      <c r="BJ28" s="21">
        <f t="shared" si="71"/>
        <v>0.89374999999999971</v>
      </c>
      <c r="BK28" s="387"/>
      <c r="BL28" s="387"/>
      <c r="BM28" s="438"/>
      <c r="BN28" s="360"/>
      <c r="BO28" s="360"/>
      <c r="BP28" s="387"/>
      <c r="BQ28" s="387"/>
      <c r="BR28" s="387"/>
      <c r="BS28" s="387"/>
      <c r="BT28" s="387"/>
      <c r="BU28" s="387"/>
      <c r="BV28" s="387"/>
      <c r="BW28" s="387"/>
      <c r="BX28" s="387"/>
      <c r="BY28" s="387"/>
      <c r="BZ28" s="387"/>
      <c r="CA28" s="387"/>
      <c r="CB28" s="387"/>
      <c r="CC28" s="438"/>
      <c r="CD28" s="337"/>
      <c r="CE28" s="337"/>
      <c r="CF28" s="337"/>
      <c r="CG28" s="337"/>
      <c r="CH28" s="337"/>
      <c r="CI28" s="337"/>
      <c r="CJ28" s="337"/>
      <c r="CK28" s="337"/>
      <c r="CL28" s="337"/>
      <c r="CM28" s="337"/>
      <c r="CN28" s="337"/>
      <c r="CO28" s="337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</row>
    <row r="29" spans="1:275" ht="5.0999999999999996" customHeight="1" x14ac:dyDescent="0.25">
      <c r="B29" s="5"/>
      <c r="D29" s="16"/>
      <c r="E29" s="16"/>
      <c r="F29" s="16"/>
      <c r="G29" s="16"/>
      <c r="H29" s="16"/>
      <c r="I29" s="16"/>
      <c r="K29" s="16"/>
      <c r="L29" s="16"/>
      <c r="M29" s="16"/>
      <c r="N29" s="5"/>
      <c r="O29" s="5"/>
      <c r="P29" s="16"/>
      <c r="Q29" s="80"/>
      <c r="R29" s="37"/>
      <c r="S29" s="16"/>
      <c r="T29" s="81"/>
      <c r="U29" s="37"/>
      <c r="V29" s="16"/>
      <c r="W29" s="37"/>
      <c r="X29" s="16"/>
      <c r="Y29" s="16"/>
      <c r="Z29" s="16"/>
      <c r="AA29" s="16"/>
      <c r="AB29" s="16"/>
      <c r="AC29" s="16"/>
      <c r="AD29" s="16"/>
      <c r="AF29" s="16"/>
      <c r="AG29" s="16"/>
      <c r="AH29" s="16"/>
      <c r="AI29" s="5"/>
      <c r="AJ29" s="5"/>
      <c r="AK29" s="16"/>
      <c r="AL29" s="80"/>
      <c r="AM29" s="37"/>
      <c r="AN29" s="16"/>
      <c r="AO29" s="81"/>
      <c r="AP29" s="16"/>
      <c r="AR29" s="16"/>
      <c r="AS29" s="16"/>
      <c r="AT29" s="16"/>
      <c r="AU29" s="5"/>
      <c r="AV29" s="5"/>
      <c r="AW29" s="16"/>
      <c r="AX29" s="80"/>
      <c r="AY29" s="37"/>
      <c r="AZ29" s="16"/>
      <c r="BA29" s="81"/>
      <c r="BB29" s="37"/>
      <c r="BC29" s="16"/>
      <c r="BD29" s="37"/>
      <c r="BE29" s="16"/>
      <c r="BF29" s="16"/>
      <c r="BG29" s="16"/>
      <c r="BH29" s="16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 s="336"/>
      <c r="CE29" s="336"/>
      <c r="CF29" s="337"/>
      <c r="CG29" s="337"/>
      <c r="CH29" s="337"/>
      <c r="CI29" s="337"/>
      <c r="CJ29" s="337"/>
      <c r="CK29" s="337"/>
      <c r="CL29" s="337"/>
      <c r="CM29" s="337"/>
      <c r="CN29" s="337"/>
      <c r="CO29" s="337"/>
    </row>
    <row r="30" spans="1:275" x14ac:dyDescent="0.25">
      <c r="A30" s="78" t="s">
        <v>102</v>
      </c>
      <c r="B30" s="5"/>
      <c r="C30" s="79" t="s">
        <v>103</v>
      </c>
      <c r="D30" s="77"/>
      <c r="E30" s="77"/>
      <c r="F30" s="77"/>
      <c r="G30" s="77"/>
      <c r="H30" s="307" t="s">
        <v>131</v>
      </c>
      <c r="I30" s="307"/>
      <c r="J30" s="307"/>
      <c r="K30" s="307"/>
      <c r="L30" s="80" t="s">
        <v>41</v>
      </c>
      <c r="M30" s="37" t="s">
        <v>42</v>
      </c>
      <c r="N30" s="16"/>
      <c r="O30" s="81" t="s">
        <v>43</v>
      </c>
      <c r="P30" s="37" t="s">
        <v>44</v>
      </c>
      <c r="Q30" s="16"/>
      <c r="X30" s="16"/>
      <c r="Y30" s="16"/>
      <c r="Z30" s="16"/>
      <c r="AA30" s="16"/>
      <c r="AB30" s="16"/>
      <c r="AD30" s="16"/>
      <c r="AE30" s="16"/>
      <c r="AF30" s="16"/>
      <c r="AG30" s="5"/>
      <c r="AH30" s="5"/>
      <c r="AI30" s="16"/>
      <c r="AJ30" s="80"/>
      <c r="AK30" s="37"/>
      <c r="AL30" s="16"/>
      <c r="AM30" s="81"/>
      <c r="AN30" s="404"/>
      <c r="AO30" s="404"/>
      <c r="AP30" s="16"/>
      <c r="AQ30" s="80" t="s">
        <v>41</v>
      </c>
      <c r="AR30" s="37" t="s">
        <v>42</v>
      </c>
      <c r="AS30" s="16"/>
      <c r="AT30" s="81" t="s">
        <v>43</v>
      </c>
      <c r="AU30" s="37" t="s">
        <v>44</v>
      </c>
      <c r="AV30" s="16"/>
      <c r="AW30" s="307" t="s">
        <v>131</v>
      </c>
      <c r="AX30" s="307"/>
      <c r="AY30" s="307"/>
      <c r="AZ30" s="307"/>
      <c r="BE30" s="16"/>
      <c r="BF30" s="16"/>
      <c r="BG30" s="16"/>
      <c r="BH30" s="16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 s="336"/>
      <c r="CC30" s="336"/>
      <c r="CD30" s="337"/>
      <c r="CE30" s="337"/>
      <c r="CF30" s="337"/>
      <c r="CG30" s="337"/>
      <c r="CH30" s="337"/>
      <c r="CI30" s="337"/>
      <c r="CJ30" s="337"/>
      <c r="CK30" s="337"/>
      <c r="CL30" s="337"/>
      <c r="CM30" s="337"/>
      <c r="CN30"/>
      <c r="CO30"/>
    </row>
    <row r="31" spans="1:275" x14ac:dyDescent="0.25">
      <c r="D31" s="16"/>
      <c r="E31" s="16"/>
      <c r="F31" s="16"/>
      <c r="G31" s="16"/>
      <c r="S31" s="16"/>
      <c r="Z31" s="16"/>
      <c r="AA31" s="16"/>
      <c r="AB31" s="16"/>
      <c r="AC31" s="16"/>
      <c r="AD31" s="16"/>
      <c r="AF31" s="16"/>
      <c r="AG31" s="16"/>
      <c r="AH31" s="16"/>
      <c r="AJ31" s="5"/>
      <c r="AK31" s="16"/>
      <c r="AL31" s="80"/>
      <c r="AM31" s="249"/>
      <c r="AN31" s="249"/>
      <c r="AO31" s="249"/>
      <c r="AQ31" s="5"/>
      <c r="AR31" s="16"/>
      <c r="AS31" s="80"/>
      <c r="AT31" s="37"/>
      <c r="AV31" s="16"/>
      <c r="AW31" s="16"/>
      <c r="AX31" s="16"/>
      <c r="AY31" s="16"/>
      <c r="AZ31" s="16"/>
      <c r="BG31" s="16"/>
      <c r="BH31" s="16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F31" s="337"/>
      <c r="CG31" s="337"/>
      <c r="CH31" s="337"/>
      <c r="CI31" s="337"/>
      <c r="CJ31" s="337"/>
      <c r="CK31" s="337"/>
      <c r="CL31" s="337"/>
      <c r="CM31" s="337"/>
      <c r="CN31" s="337"/>
      <c r="CO31" s="337"/>
    </row>
    <row r="32" spans="1:275" x14ac:dyDescent="0.25">
      <c r="B32" s="5"/>
      <c r="D32" s="16"/>
      <c r="E32" s="16"/>
      <c r="F32" s="16"/>
      <c r="G32" s="16"/>
      <c r="H32" s="16"/>
      <c r="I32" s="16"/>
      <c r="K32" s="16"/>
      <c r="L32" s="16"/>
      <c r="M32" s="16"/>
      <c r="N32" s="5"/>
      <c r="O32" s="5"/>
      <c r="P32" s="16"/>
      <c r="Q32" s="80"/>
      <c r="R32" s="37"/>
      <c r="S32" s="16"/>
      <c r="T32" s="81"/>
      <c r="U32" s="37"/>
      <c r="V32" s="16"/>
      <c r="W32" s="37"/>
      <c r="X32" s="16"/>
      <c r="Y32" s="16"/>
      <c r="Z32" s="16"/>
      <c r="AA32" s="16"/>
      <c r="AB32" s="16"/>
      <c r="AC32" s="16"/>
      <c r="AD32" s="16"/>
      <c r="AF32" s="16"/>
      <c r="AG32" s="16"/>
      <c r="AH32" s="16"/>
      <c r="AI32" s="5"/>
      <c r="AJ32" s="5"/>
      <c r="AK32" s="16"/>
      <c r="AL32" s="80"/>
      <c r="AM32" s="37"/>
      <c r="AN32" s="16"/>
      <c r="AO32" s="81"/>
      <c r="AP32" s="37"/>
      <c r="AQ32" s="16"/>
      <c r="AR32" s="16"/>
      <c r="AT32" s="16"/>
      <c r="AU32" s="16"/>
      <c r="AV32" s="16"/>
      <c r="AW32" s="5"/>
      <c r="AX32" s="5"/>
      <c r="AY32" s="16"/>
      <c r="AZ32" s="80"/>
      <c r="BA32" s="37"/>
      <c r="BB32" s="16"/>
      <c r="BC32" s="81"/>
      <c r="BD32" s="37"/>
      <c r="BE32" s="16"/>
      <c r="BF32" s="37"/>
      <c r="BG32" s="16"/>
      <c r="BH32" s="16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 s="337"/>
      <c r="CG32" s="337"/>
      <c r="CH32" s="337"/>
      <c r="CI32" s="337"/>
      <c r="CJ32" s="337"/>
      <c r="CK32" s="337"/>
      <c r="CL32" s="337"/>
      <c r="CM32" s="337"/>
      <c r="CN32" s="337"/>
      <c r="CO32" s="337"/>
    </row>
    <row r="33" spans="1:275" x14ac:dyDescent="0.25">
      <c r="A33" s="251"/>
      <c r="B33" s="7"/>
      <c r="C33" s="486" t="s">
        <v>45</v>
      </c>
      <c r="D33" s="487"/>
      <c r="E33" s="487"/>
      <c r="F33" s="487"/>
      <c r="G33" s="487"/>
      <c r="H33" s="487"/>
      <c r="I33" s="487"/>
      <c r="J33" s="487"/>
      <c r="K33" s="487"/>
      <c r="L33" s="487"/>
      <c r="M33" s="487"/>
      <c r="N33" s="487"/>
      <c r="O33" s="487"/>
      <c r="P33" s="487"/>
      <c r="Q33" s="487"/>
      <c r="R33" s="487"/>
      <c r="S33" s="487"/>
      <c r="T33" s="487"/>
      <c r="U33" s="487"/>
      <c r="V33" s="487"/>
      <c r="W33" s="487"/>
      <c r="X33" s="487"/>
      <c r="Y33" s="487"/>
      <c r="Z33" s="487"/>
      <c r="AA33" s="487"/>
      <c r="AB33" s="487"/>
      <c r="AC33" s="487"/>
      <c r="AD33" s="487"/>
      <c r="AE33" s="487"/>
      <c r="AF33" s="487"/>
      <c r="AG33" s="487"/>
      <c r="AH33" s="487"/>
      <c r="AI33" s="487"/>
      <c r="AJ33" s="487"/>
      <c r="AK33" s="487"/>
      <c r="AL33" s="487"/>
      <c r="AM33" s="487"/>
      <c r="AN33" s="487"/>
      <c r="AO33" s="487"/>
      <c r="AP33" s="487"/>
      <c r="AQ33" s="487"/>
      <c r="AR33" s="480" t="s">
        <v>46</v>
      </c>
      <c r="AS33" s="481"/>
      <c r="AT33" s="481"/>
      <c r="AU33" s="481"/>
      <c r="AV33" s="481"/>
      <c r="AW33" s="481"/>
      <c r="AX33" s="481"/>
      <c r="AY33" s="481"/>
      <c r="AZ33" s="481"/>
      <c r="BA33" s="481"/>
      <c r="BB33" s="481"/>
      <c r="BC33" s="481"/>
      <c r="BD33" s="481"/>
      <c r="BE33" s="481"/>
      <c r="BF33" s="481"/>
      <c r="BG33" s="481"/>
      <c r="BH33" s="481"/>
      <c r="BI33" s="481"/>
      <c r="BJ33" s="481"/>
      <c r="BK33" s="481"/>
      <c r="BL33" s="481"/>
      <c r="BM33" s="481"/>
      <c r="BN33" s="481"/>
      <c r="BO33" s="482"/>
      <c r="BP33" s="477" t="s">
        <v>91</v>
      </c>
      <c r="BQ33" s="478"/>
      <c r="BR33" s="478"/>
      <c r="BS33" s="478"/>
      <c r="BT33" s="478"/>
      <c r="BU33" s="478"/>
      <c r="BV33" s="478"/>
      <c r="BW33" s="478"/>
      <c r="BX33" s="478"/>
      <c r="BY33" s="478"/>
      <c r="BZ33" s="478"/>
      <c r="CA33" s="478"/>
      <c r="CB33" s="478"/>
      <c r="CC33" s="478"/>
      <c r="CD33" s="478"/>
      <c r="CE33" s="479"/>
      <c r="CF33" s="340"/>
      <c r="CG33" s="341"/>
      <c r="CH33" s="340"/>
      <c r="CI33" s="342"/>
      <c r="CJ33" s="340"/>
      <c r="CK33" s="341"/>
      <c r="CL33" s="340"/>
      <c r="CM33" s="342"/>
      <c r="CN33" s="340"/>
      <c r="CO33" s="341"/>
    </row>
    <row r="34" spans="1:275" s="8" customFormat="1" ht="12.75" customHeight="1" x14ac:dyDescent="0.25">
      <c r="A34" s="158" t="s">
        <v>1</v>
      </c>
      <c r="B34" s="169"/>
      <c r="C34" s="14"/>
      <c r="D34" s="14"/>
      <c r="E34" s="159" t="s">
        <v>96</v>
      </c>
      <c r="F34" s="14"/>
      <c r="G34" s="159" t="s">
        <v>96</v>
      </c>
      <c r="H34" s="14"/>
      <c r="I34" s="14"/>
      <c r="J34" s="14"/>
      <c r="K34" s="14"/>
      <c r="L34" s="14"/>
      <c r="M34" s="14"/>
      <c r="N34" s="14"/>
      <c r="O34" s="14"/>
      <c r="P34" s="14"/>
      <c r="S34" s="159" t="s">
        <v>96</v>
      </c>
      <c r="T34" s="159" t="s">
        <v>96</v>
      </c>
      <c r="W34" s="159" t="s">
        <v>96</v>
      </c>
      <c r="Y34" s="14"/>
      <c r="Z34" s="255"/>
      <c r="AA34" s="14"/>
      <c r="AB34" s="159" t="s">
        <v>96</v>
      </c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29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30"/>
      <c r="BP34" s="29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30"/>
      <c r="CF34" s="337"/>
      <c r="CG34" s="342"/>
      <c r="CH34" s="337"/>
      <c r="CI34" s="342"/>
      <c r="CJ34" s="337"/>
      <c r="CK34" s="342"/>
      <c r="CL34" s="337"/>
      <c r="CM34" s="342"/>
      <c r="CN34" s="337"/>
      <c r="CO34" s="342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</row>
    <row r="35" spans="1:275" s="20" customFormat="1" ht="12.75" customHeight="1" x14ac:dyDescent="0.25">
      <c r="A35" s="34" t="s">
        <v>47</v>
      </c>
      <c r="B35" s="167"/>
      <c r="C35" s="33"/>
      <c r="D35" s="33"/>
      <c r="E35" s="33"/>
      <c r="F35" s="33"/>
      <c r="G35" s="33"/>
      <c r="H35" s="454" t="s">
        <v>139</v>
      </c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252"/>
      <c r="U35" s="252"/>
      <c r="V35" s="33"/>
      <c r="W35" s="33"/>
      <c r="X35" s="33"/>
      <c r="Y35" s="33"/>
      <c r="Z35" s="454" t="s">
        <v>140</v>
      </c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5"/>
      <c r="AM35" s="35"/>
      <c r="AN35" s="35"/>
      <c r="AO35" s="35"/>
      <c r="AP35" s="35"/>
      <c r="AQ35" s="35"/>
      <c r="AR35" s="194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166"/>
      <c r="BP35" s="205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35"/>
      <c r="CD35" s="35"/>
      <c r="CE35" s="166"/>
      <c r="CF35" s="337"/>
      <c r="CG35" s="342"/>
      <c r="CH35" s="337"/>
      <c r="CI35" s="341"/>
      <c r="CJ35" s="337"/>
      <c r="CK35" s="342"/>
      <c r="CL35" s="337"/>
      <c r="CM35" s="341"/>
      <c r="CN35" s="337"/>
      <c r="CO35" s="342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</row>
    <row r="36" spans="1:275" x14ac:dyDescent="0.25">
      <c r="A36" s="1" t="s">
        <v>62</v>
      </c>
      <c r="B36" s="160">
        <v>0</v>
      </c>
      <c r="C36" s="414">
        <v>0.22708333333333333</v>
      </c>
      <c r="D36" s="414"/>
      <c r="E36" s="414"/>
      <c r="F36" s="414">
        <f>C36+60/1440</f>
        <v>0.26874999999999999</v>
      </c>
      <c r="G36" s="213">
        <v>0.27986111111111112</v>
      </c>
      <c r="I36" s="211">
        <f>F36+60/1440</f>
        <v>0.31041666666666667</v>
      </c>
      <c r="J36" s="211"/>
      <c r="K36" s="211">
        <f>I36+60/1440</f>
        <v>0.35208333333333336</v>
      </c>
      <c r="M36" s="211">
        <f>K36+60/1440</f>
        <v>0.39375000000000004</v>
      </c>
      <c r="N36" s="211"/>
      <c r="O36" s="211">
        <f>M36+60/1440</f>
        <v>0.43541666666666673</v>
      </c>
      <c r="P36" s="211"/>
      <c r="Q36" s="211">
        <f>O36+60/1440</f>
        <v>0.47708333333333341</v>
      </c>
      <c r="R36" s="211"/>
      <c r="U36" s="211">
        <f>Q36+60/1440</f>
        <v>0.51875000000000004</v>
      </c>
      <c r="V36" s="211"/>
      <c r="W36" s="211"/>
      <c r="X36" s="211">
        <f>U36+60/1440</f>
        <v>0.56041666666666667</v>
      </c>
      <c r="Y36" s="211"/>
      <c r="Z36" s="211">
        <f>X36+60/1440</f>
        <v>0.6020833333333333</v>
      </c>
      <c r="AA36" s="211"/>
      <c r="AB36" s="211"/>
      <c r="AC36" s="211">
        <f>Z36+60/1440</f>
        <v>0.64374999999999993</v>
      </c>
      <c r="AD36" s="211"/>
      <c r="AE36" s="211">
        <f>AC36+60/1440</f>
        <v>0.68541666666666656</v>
      </c>
      <c r="AF36" s="211"/>
      <c r="AG36" s="211">
        <f>AE36+60/1440</f>
        <v>0.72708333333333319</v>
      </c>
      <c r="AH36" s="211"/>
      <c r="AI36" s="211">
        <f>AG36+60/1440</f>
        <v>0.76874999999999982</v>
      </c>
      <c r="AJ36" s="211"/>
      <c r="AK36" s="211">
        <f>AI36+60/1440</f>
        <v>0.81041666666666645</v>
      </c>
      <c r="AL36" s="211"/>
      <c r="AM36" s="211">
        <f>AK36+60/1440</f>
        <v>0.85208333333333308</v>
      </c>
      <c r="AN36" s="211"/>
      <c r="AO36" s="211">
        <f>AM36+60/1440</f>
        <v>0.89374999999999971</v>
      </c>
      <c r="AP36" s="388"/>
      <c r="AQ36" s="388"/>
      <c r="AR36" s="26"/>
      <c r="AS36" s="411"/>
      <c r="AT36" s="337"/>
      <c r="AU36" s="362">
        <f>K36</f>
        <v>0.35208333333333336</v>
      </c>
      <c r="AV36" s="362"/>
      <c r="AW36" s="362">
        <f>AU36+"1:00"</f>
        <v>0.39375000000000004</v>
      </c>
      <c r="AX36" s="362"/>
      <c r="AY36" s="362">
        <f>AW36+"1:00"</f>
        <v>0.43541666666666673</v>
      </c>
      <c r="AZ36" s="362"/>
      <c r="BA36" s="362">
        <f>AY36+"1:00"</f>
        <v>0.47708333333333341</v>
      </c>
      <c r="BB36" s="362"/>
      <c r="BC36" s="345">
        <f>BA36+"1:00"</f>
        <v>0.51875000000000004</v>
      </c>
      <c r="BD36" s="362"/>
      <c r="BE36" s="345">
        <f>BC36+"1:00"</f>
        <v>0.56041666666666667</v>
      </c>
      <c r="BF36" s="345">
        <f t="shared" ref="BF36:BM36" si="72">BE36+"1:00"</f>
        <v>0.6020833333333333</v>
      </c>
      <c r="BG36" s="345">
        <f t="shared" si="72"/>
        <v>0.64374999999999993</v>
      </c>
      <c r="BH36" s="345">
        <f t="shared" si="72"/>
        <v>0.68541666666666656</v>
      </c>
      <c r="BI36" s="345">
        <f t="shared" si="72"/>
        <v>0.72708333333333319</v>
      </c>
      <c r="BJ36" s="345">
        <f t="shared" si="72"/>
        <v>0.76874999999999982</v>
      </c>
      <c r="BK36" s="345">
        <f t="shared" si="72"/>
        <v>0.81041666666666645</v>
      </c>
      <c r="BL36" s="345">
        <f t="shared" si="72"/>
        <v>0.85208333333333308</v>
      </c>
      <c r="BM36" s="345">
        <f t="shared" si="72"/>
        <v>0.89374999999999971</v>
      </c>
      <c r="BN36" s="353"/>
      <c r="BO36" s="354"/>
      <c r="BP36" s="439"/>
      <c r="BQ36" s="388"/>
      <c r="BR36" s="388"/>
      <c r="BS36" s="388"/>
      <c r="BT36" s="388"/>
      <c r="BU36" s="388"/>
      <c r="BV36" s="388"/>
      <c r="BW36" s="388"/>
      <c r="BX36" s="388"/>
      <c r="BY36" s="388"/>
      <c r="BZ36" s="388"/>
      <c r="CA36" s="388"/>
      <c r="CB36" s="388"/>
      <c r="CC36" s="388"/>
      <c r="CD36" s="388"/>
      <c r="CE36" s="354"/>
      <c r="CF36" s="337"/>
      <c r="CG36" s="342"/>
      <c r="CH36" s="337"/>
      <c r="CI36" s="343"/>
      <c r="CJ36" s="337"/>
      <c r="CK36" s="342"/>
      <c r="CL36" s="337"/>
      <c r="CM36" s="343"/>
      <c r="CN36" s="337"/>
      <c r="CO36" s="342"/>
    </row>
    <row r="37" spans="1:275" x14ac:dyDescent="0.25">
      <c r="A37" s="2" t="s">
        <v>60</v>
      </c>
      <c r="B37" s="160">
        <v>6.9444444444444447E-4</v>
      </c>
      <c r="C37" s="414">
        <f t="shared" ref="C37:C43" si="73">C36+$B37</f>
        <v>0.22777777777777777</v>
      </c>
      <c r="D37" s="415" t="s">
        <v>93</v>
      </c>
      <c r="E37" s="415" t="s">
        <v>93</v>
      </c>
      <c r="F37" s="414">
        <f t="shared" ref="F37:G43" si="74">F36+$B37</f>
        <v>0.26944444444444443</v>
      </c>
      <c r="G37" s="213">
        <f t="shared" si="74"/>
        <v>0.28055555555555556</v>
      </c>
      <c r="H37" s="415" t="s">
        <v>93</v>
      </c>
      <c r="I37" s="414">
        <f t="shared" ref="I37:I43" si="75">I36+$B37</f>
        <v>0.31111111111111112</v>
      </c>
      <c r="J37" s="415" t="s">
        <v>93</v>
      </c>
      <c r="K37" s="414">
        <f t="shared" ref="K37:K43" si="76">K36+$B37</f>
        <v>0.3527777777777778</v>
      </c>
      <c r="L37" s="415" t="s">
        <v>93</v>
      </c>
      <c r="M37" s="414">
        <f t="shared" ref="M37:M43" si="77">M36+$B37</f>
        <v>0.39444444444444449</v>
      </c>
      <c r="N37" s="415" t="s">
        <v>93</v>
      </c>
      <c r="O37" s="414">
        <f t="shared" ref="O37:O43" si="78">O36+$B37</f>
        <v>0.43611111111111117</v>
      </c>
      <c r="P37" s="415" t="s">
        <v>93</v>
      </c>
      <c r="Q37" s="414">
        <f t="shared" ref="Q37:Q43" si="79">Q36+$B37</f>
        <v>0.47777777777777786</v>
      </c>
      <c r="R37" s="415" t="s">
        <v>93</v>
      </c>
      <c r="S37" s="403"/>
      <c r="T37" s="403"/>
      <c r="U37" s="414">
        <f t="shared" ref="U37:U43" si="80">U36+$B37</f>
        <v>0.51944444444444449</v>
      </c>
      <c r="V37" s="415" t="s">
        <v>93</v>
      </c>
      <c r="W37" s="415"/>
      <c r="X37" s="414">
        <f t="shared" ref="X37:X43" si="81">X36+$B37</f>
        <v>0.56111111111111112</v>
      </c>
      <c r="Y37" s="415" t="s">
        <v>93</v>
      </c>
      <c r="Z37" s="414">
        <f t="shared" ref="Z37:Z43" si="82">Z36+$B37</f>
        <v>0.60277777777777775</v>
      </c>
      <c r="AA37" s="415" t="s">
        <v>93</v>
      </c>
      <c r="AB37" s="415"/>
      <c r="AC37" s="414">
        <f t="shared" ref="AC37:AC43" si="83">AC36+$B37</f>
        <v>0.64444444444444438</v>
      </c>
      <c r="AD37" s="415" t="s">
        <v>93</v>
      </c>
      <c r="AE37" s="414">
        <f t="shared" ref="AE37:AE43" si="84">AE36+$B37</f>
        <v>0.68611111111111101</v>
      </c>
      <c r="AF37" s="415" t="s">
        <v>93</v>
      </c>
      <c r="AG37" s="414">
        <f t="shared" ref="AG37:AG43" si="85">AG36+$B37</f>
        <v>0.72777777777777763</v>
      </c>
      <c r="AH37" s="415" t="s">
        <v>93</v>
      </c>
      <c r="AI37" s="414">
        <f t="shared" ref="AI37:AI43" si="86">AI36+$B37</f>
        <v>0.76944444444444426</v>
      </c>
      <c r="AJ37" s="415" t="s">
        <v>93</v>
      </c>
      <c r="AK37" s="414">
        <f t="shared" ref="AK37:AK43" si="87">AK36+$B37</f>
        <v>0.81111111111111089</v>
      </c>
      <c r="AL37" s="415" t="s">
        <v>93</v>
      </c>
      <c r="AM37" s="414">
        <f t="shared" ref="AM37:AM43" si="88">AM36+$B37</f>
        <v>0.85277777777777752</v>
      </c>
      <c r="AN37" s="415" t="s">
        <v>93</v>
      </c>
      <c r="AO37" s="414">
        <f t="shared" ref="AO37:AO43" si="89">AO36+$B37</f>
        <v>0.89444444444444415</v>
      </c>
      <c r="AP37" s="388"/>
      <c r="AQ37" s="388"/>
      <c r="AR37" s="26"/>
      <c r="AS37" s="408"/>
      <c r="AT37" s="412" t="s">
        <v>93</v>
      </c>
      <c r="AU37" s="362">
        <f t="shared" ref="AU37:AU43" si="90">AU36+$B37</f>
        <v>0.3527777777777778</v>
      </c>
      <c r="AV37" s="408" t="s">
        <v>93</v>
      </c>
      <c r="AW37" s="362">
        <f t="shared" ref="AW37:AW43" si="91">AW36+$B37</f>
        <v>0.39444444444444449</v>
      </c>
      <c r="AX37" s="408" t="s">
        <v>93</v>
      </c>
      <c r="AY37" s="362">
        <f t="shared" ref="AY37:AY43" si="92">AY36+$B37</f>
        <v>0.43611111111111117</v>
      </c>
      <c r="AZ37" s="408" t="s">
        <v>93</v>
      </c>
      <c r="BA37" s="362">
        <f t="shared" ref="BA37:BA43" si="93">BA36+$B37</f>
        <v>0.47777777777777786</v>
      </c>
      <c r="BB37" s="408" t="s">
        <v>93</v>
      </c>
      <c r="BC37" s="345">
        <f t="shared" ref="BC37:BC43" si="94">BC36+$B37</f>
        <v>0.51944444444444449</v>
      </c>
      <c r="BD37" s="408" t="s">
        <v>93</v>
      </c>
      <c r="BE37" s="345">
        <f t="shared" ref="BE37:BM43" si="95">BE36+$B37</f>
        <v>0.56111111111111112</v>
      </c>
      <c r="BF37" s="345">
        <f t="shared" si="95"/>
        <v>0.60277777777777775</v>
      </c>
      <c r="BG37" s="345">
        <f t="shared" si="95"/>
        <v>0.64444444444444438</v>
      </c>
      <c r="BH37" s="345">
        <f t="shared" si="95"/>
        <v>0.68611111111111101</v>
      </c>
      <c r="BI37" s="345">
        <f t="shared" si="95"/>
        <v>0.72777777777777763</v>
      </c>
      <c r="BJ37" s="345">
        <f t="shared" si="95"/>
        <v>0.76944444444444426</v>
      </c>
      <c r="BK37" s="345">
        <f t="shared" si="95"/>
        <v>0.81111111111111089</v>
      </c>
      <c r="BL37" s="345">
        <f t="shared" si="95"/>
        <v>0.85277777777777752</v>
      </c>
      <c r="BM37" s="345">
        <f t="shared" si="95"/>
        <v>0.89444444444444415</v>
      </c>
      <c r="BN37" s="353"/>
      <c r="BO37" s="354"/>
      <c r="BP37" s="439"/>
      <c r="BQ37" s="388"/>
      <c r="BR37" s="388"/>
      <c r="BS37" s="388"/>
      <c r="BT37" s="388"/>
      <c r="BU37" s="388"/>
      <c r="BV37" s="388"/>
      <c r="BW37" s="388"/>
      <c r="BX37" s="388"/>
      <c r="BY37" s="388"/>
      <c r="BZ37" s="388"/>
      <c r="CA37" s="388"/>
      <c r="CB37" s="388"/>
      <c r="CC37" s="388"/>
      <c r="CD37" s="388"/>
      <c r="CE37" s="354"/>
      <c r="CF37" s="229"/>
      <c r="CG37" s="228"/>
      <c r="CH37" s="229"/>
      <c r="CI37" s="224"/>
      <c r="CJ37" s="229"/>
      <c r="CK37" s="228"/>
      <c r="CL37" s="229"/>
      <c r="CM37" s="224"/>
      <c r="CN37" s="229"/>
      <c r="CO37" s="228"/>
    </row>
    <row r="38" spans="1:275" x14ac:dyDescent="0.25">
      <c r="A38" s="2" t="s">
        <v>63</v>
      </c>
      <c r="B38" s="160">
        <v>6.9444444444444447E-4</v>
      </c>
      <c r="C38" s="414">
        <f t="shared" si="73"/>
        <v>0.22847222222222222</v>
      </c>
      <c r="D38" s="415" t="s">
        <v>95</v>
      </c>
      <c r="E38" s="415" t="s">
        <v>95</v>
      </c>
      <c r="F38" s="414">
        <f t="shared" si="74"/>
        <v>0.27013888888888887</v>
      </c>
      <c r="G38" s="213">
        <f t="shared" si="74"/>
        <v>0.28125</v>
      </c>
      <c r="H38" s="415" t="s">
        <v>95</v>
      </c>
      <c r="I38" s="414">
        <f t="shared" si="75"/>
        <v>0.31180555555555556</v>
      </c>
      <c r="J38" s="415" t="s">
        <v>95</v>
      </c>
      <c r="K38" s="414">
        <f t="shared" si="76"/>
        <v>0.35347222222222224</v>
      </c>
      <c r="L38" s="415" t="s">
        <v>95</v>
      </c>
      <c r="M38" s="414">
        <f t="shared" si="77"/>
        <v>0.39513888888888893</v>
      </c>
      <c r="N38" s="415" t="s">
        <v>95</v>
      </c>
      <c r="O38" s="414">
        <f t="shared" si="78"/>
        <v>0.43680555555555561</v>
      </c>
      <c r="P38" s="415" t="s">
        <v>95</v>
      </c>
      <c r="Q38" s="414">
        <f t="shared" si="79"/>
        <v>0.4784722222222223</v>
      </c>
      <c r="R38" s="415" t="s">
        <v>95</v>
      </c>
      <c r="S38" s="403"/>
      <c r="T38" s="403"/>
      <c r="U38" s="414">
        <f t="shared" si="80"/>
        <v>0.52013888888888893</v>
      </c>
      <c r="V38" s="415" t="s">
        <v>95</v>
      </c>
      <c r="W38" s="415"/>
      <c r="X38" s="414">
        <f t="shared" si="81"/>
        <v>0.56180555555555556</v>
      </c>
      <c r="Y38" s="415" t="s">
        <v>95</v>
      </c>
      <c r="Z38" s="414">
        <f t="shared" si="82"/>
        <v>0.60347222222222219</v>
      </c>
      <c r="AA38" s="415" t="s">
        <v>95</v>
      </c>
      <c r="AB38" s="415"/>
      <c r="AC38" s="414">
        <f t="shared" si="83"/>
        <v>0.64513888888888882</v>
      </c>
      <c r="AD38" s="415" t="s">
        <v>95</v>
      </c>
      <c r="AE38" s="414">
        <f t="shared" si="84"/>
        <v>0.68680555555555545</v>
      </c>
      <c r="AF38" s="415" t="s">
        <v>95</v>
      </c>
      <c r="AG38" s="414">
        <f t="shared" si="85"/>
        <v>0.72847222222222208</v>
      </c>
      <c r="AH38" s="415" t="s">
        <v>95</v>
      </c>
      <c r="AI38" s="414">
        <f t="shared" si="86"/>
        <v>0.77013888888888871</v>
      </c>
      <c r="AJ38" s="415" t="s">
        <v>95</v>
      </c>
      <c r="AK38" s="414">
        <f t="shared" si="87"/>
        <v>0.81180555555555534</v>
      </c>
      <c r="AL38" s="415" t="s">
        <v>95</v>
      </c>
      <c r="AM38" s="414">
        <f t="shared" si="88"/>
        <v>0.85347222222222197</v>
      </c>
      <c r="AN38" s="415" t="s">
        <v>95</v>
      </c>
      <c r="AO38" s="414">
        <f t="shared" si="89"/>
        <v>0.8951388888888886</v>
      </c>
      <c r="AP38" s="388"/>
      <c r="AQ38" s="388"/>
      <c r="AR38" s="26"/>
      <c r="AS38" s="408"/>
      <c r="AT38" s="412" t="s">
        <v>95</v>
      </c>
      <c r="AU38" s="362">
        <f t="shared" si="90"/>
        <v>0.35347222222222224</v>
      </c>
      <c r="AV38" s="408" t="s">
        <v>95</v>
      </c>
      <c r="AW38" s="362">
        <f t="shared" si="91"/>
        <v>0.39513888888888893</v>
      </c>
      <c r="AX38" s="408" t="s">
        <v>95</v>
      </c>
      <c r="AY38" s="362">
        <f t="shared" si="92"/>
        <v>0.43680555555555561</v>
      </c>
      <c r="AZ38" s="408" t="s">
        <v>95</v>
      </c>
      <c r="BA38" s="362">
        <f t="shared" si="93"/>
        <v>0.4784722222222223</v>
      </c>
      <c r="BB38" s="408" t="s">
        <v>95</v>
      </c>
      <c r="BC38" s="345">
        <f t="shared" si="94"/>
        <v>0.52013888888888893</v>
      </c>
      <c r="BD38" s="408" t="s">
        <v>95</v>
      </c>
      <c r="BE38" s="345">
        <f t="shared" si="95"/>
        <v>0.56180555555555556</v>
      </c>
      <c r="BF38" s="345">
        <f t="shared" si="95"/>
        <v>0.60347222222222219</v>
      </c>
      <c r="BG38" s="345">
        <f t="shared" si="95"/>
        <v>0.64513888888888882</v>
      </c>
      <c r="BH38" s="345">
        <f t="shared" si="95"/>
        <v>0.68680555555555545</v>
      </c>
      <c r="BI38" s="345">
        <f t="shared" si="95"/>
        <v>0.72847222222222208</v>
      </c>
      <c r="BJ38" s="345">
        <f t="shared" si="95"/>
        <v>0.77013888888888871</v>
      </c>
      <c r="BK38" s="345">
        <f t="shared" si="95"/>
        <v>0.81180555555555534</v>
      </c>
      <c r="BL38" s="345">
        <f t="shared" si="95"/>
        <v>0.85347222222222197</v>
      </c>
      <c r="BM38" s="345">
        <f t="shared" si="95"/>
        <v>0.8951388888888886</v>
      </c>
      <c r="BN38" s="353"/>
      <c r="BO38" s="354"/>
      <c r="BP38" s="439"/>
      <c r="BQ38" s="388"/>
      <c r="BR38" s="388"/>
      <c r="BS38" s="388"/>
      <c r="BT38" s="388"/>
      <c r="BU38" s="388"/>
      <c r="BV38" s="388"/>
      <c r="BW38" s="388"/>
      <c r="BX38" s="388"/>
      <c r="BY38" s="388"/>
      <c r="BZ38" s="388"/>
      <c r="CA38" s="388"/>
      <c r="CB38" s="388"/>
      <c r="CC38" s="388"/>
      <c r="CD38" s="388"/>
      <c r="CE38" s="354"/>
      <c r="CF38" s="229"/>
      <c r="CG38" s="230"/>
      <c r="CH38" s="229"/>
      <c r="CI38" s="224"/>
      <c r="CJ38" s="229"/>
      <c r="CK38" s="230"/>
      <c r="CL38" s="229"/>
      <c r="CM38" s="224"/>
      <c r="CN38" s="229"/>
      <c r="CO38" s="230"/>
    </row>
    <row r="39" spans="1:275" x14ac:dyDescent="0.25">
      <c r="A39" s="2" t="s">
        <v>64</v>
      </c>
      <c r="B39" s="160">
        <v>6.9444444444444447E-4</v>
      </c>
      <c r="C39" s="211">
        <f t="shared" si="73"/>
        <v>0.22916666666666666</v>
      </c>
      <c r="D39" s="211" t="s">
        <v>92</v>
      </c>
      <c r="E39" s="213" t="s">
        <v>92</v>
      </c>
      <c r="F39" s="211">
        <f t="shared" si="74"/>
        <v>0.27083333333333331</v>
      </c>
      <c r="G39" s="213">
        <f t="shared" si="74"/>
        <v>0.28194444444444444</v>
      </c>
      <c r="H39" s="414" t="s">
        <v>92</v>
      </c>
      <c r="I39" s="414">
        <f t="shared" si="75"/>
        <v>0.3125</v>
      </c>
      <c r="J39" s="414" t="s">
        <v>92</v>
      </c>
      <c r="K39" s="414">
        <f t="shared" si="76"/>
        <v>0.35416666666666669</v>
      </c>
      <c r="L39" s="414" t="s">
        <v>92</v>
      </c>
      <c r="M39" s="414">
        <f t="shared" si="77"/>
        <v>0.39583333333333337</v>
      </c>
      <c r="N39" s="414" t="s">
        <v>92</v>
      </c>
      <c r="O39" s="414">
        <f t="shared" si="78"/>
        <v>0.43750000000000006</v>
      </c>
      <c r="P39" s="414" t="s">
        <v>92</v>
      </c>
      <c r="Q39" s="414">
        <f t="shared" si="79"/>
        <v>0.47916666666666674</v>
      </c>
      <c r="R39" s="414" t="s">
        <v>92</v>
      </c>
      <c r="S39" s="403"/>
      <c r="T39" s="403"/>
      <c r="U39" s="414">
        <f t="shared" si="80"/>
        <v>0.52083333333333337</v>
      </c>
      <c r="V39" s="414" t="s">
        <v>92</v>
      </c>
      <c r="W39" s="416">
        <v>0.54513888888888895</v>
      </c>
      <c r="X39" s="414">
        <f t="shared" si="81"/>
        <v>0.5625</v>
      </c>
      <c r="Y39" s="414" t="s">
        <v>92</v>
      </c>
      <c r="Z39" s="414">
        <f t="shared" si="82"/>
        <v>0.60416666666666663</v>
      </c>
      <c r="AA39" s="414" t="s">
        <v>92</v>
      </c>
      <c r="AB39" s="414"/>
      <c r="AC39" s="414">
        <f t="shared" si="83"/>
        <v>0.64583333333333326</v>
      </c>
      <c r="AD39" s="414" t="s">
        <v>92</v>
      </c>
      <c r="AE39" s="414">
        <f t="shared" si="84"/>
        <v>0.68749999999999989</v>
      </c>
      <c r="AF39" s="414" t="s">
        <v>92</v>
      </c>
      <c r="AG39" s="414">
        <f t="shared" si="85"/>
        <v>0.72916666666666652</v>
      </c>
      <c r="AH39" s="414" t="s">
        <v>92</v>
      </c>
      <c r="AI39" s="414">
        <f t="shared" si="86"/>
        <v>0.77083333333333315</v>
      </c>
      <c r="AJ39" s="414" t="s">
        <v>92</v>
      </c>
      <c r="AK39" s="414">
        <f t="shared" si="87"/>
        <v>0.81249999999999978</v>
      </c>
      <c r="AL39" s="414" t="s">
        <v>92</v>
      </c>
      <c r="AM39" s="414">
        <f t="shared" si="88"/>
        <v>0.85416666666666641</v>
      </c>
      <c r="AN39" s="414" t="s">
        <v>92</v>
      </c>
      <c r="AO39" s="414">
        <f t="shared" si="89"/>
        <v>0.89583333333333304</v>
      </c>
      <c r="AP39" s="388"/>
      <c r="AQ39" s="388"/>
      <c r="AR39" s="26"/>
      <c r="AS39" s="362"/>
      <c r="AT39" s="413" t="s">
        <v>92</v>
      </c>
      <c r="AU39" s="362">
        <f t="shared" si="90"/>
        <v>0.35416666666666669</v>
      </c>
      <c r="AV39" s="362" t="s">
        <v>92</v>
      </c>
      <c r="AW39" s="362">
        <f t="shared" si="91"/>
        <v>0.39583333333333337</v>
      </c>
      <c r="AX39" s="362" t="s">
        <v>92</v>
      </c>
      <c r="AY39" s="362">
        <f t="shared" si="92"/>
        <v>0.43750000000000006</v>
      </c>
      <c r="AZ39" s="362" t="s">
        <v>92</v>
      </c>
      <c r="BA39" s="362">
        <f t="shared" si="93"/>
        <v>0.47916666666666674</v>
      </c>
      <c r="BB39" s="362" t="s">
        <v>92</v>
      </c>
      <c r="BC39" s="345">
        <f t="shared" si="94"/>
        <v>0.52083333333333337</v>
      </c>
      <c r="BD39" s="345" t="s">
        <v>92</v>
      </c>
      <c r="BE39" s="345">
        <f t="shared" si="95"/>
        <v>0.5625</v>
      </c>
      <c r="BF39" s="345">
        <f t="shared" si="95"/>
        <v>0.60416666666666663</v>
      </c>
      <c r="BG39" s="345">
        <f t="shared" si="95"/>
        <v>0.64583333333333326</v>
      </c>
      <c r="BH39" s="345">
        <f t="shared" si="95"/>
        <v>0.68749999999999989</v>
      </c>
      <c r="BI39" s="345">
        <f t="shared" si="95"/>
        <v>0.72916666666666652</v>
      </c>
      <c r="BJ39" s="345">
        <f t="shared" si="95"/>
        <v>0.77083333333333315</v>
      </c>
      <c r="BK39" s="345">
        <f t="shared" si="95"/>
        <v>0.81249999999999978</v>
      </c>
      <c r="BL39" s="345">
        <f t="shared" si="95"/>
        <v>0.85416666666666641</v>
      </c>
      <c r="BM39" s="345">
        <f t="shared" si="95"/>
        <v>0.89583333333333304</v>
      </c>
      <c r="BN39" s="353"/>
      <c r="BO39" s="354"/>
      <c r="BP39" s="439"/>
      <c r="BQ39" s="388"/>
      <c r="BR39" s="388"/>
      <c r="BS39" s="388"/>
      <c r="BT39" s="388"/>
      <c r="BU39" s="388"/>
      <c r="BV39" s="388"/>
      <c r="BW39" s="388"/>
      <c r="BX39" s="388"/>
      <c r="BY39" s="388"/>
      <c r="BZ39" s="388"/>
      <c r="CA39" s="388"/>
      <c r="CB39" s="388"/>
      <c r="CC39" s="388"/>
      <c r="CD39" s="388"/>
      <c r="CE39" s="354"/>
      <c r="CF39"/>
      <c r="CG39" s="224"/>
      <c r="CH39"/>
      <c r="CI39" s="224"/>
      <c r="CJ39"/>
      <c r="CK39" s="224"/>
      <c r="CL39"/>
      <c r="CM39" s="224"/>
      <c r="CN39"/>
      <c r="CO39" s="224"/>
    </row>
    <row r="40" spans="1:275" x14ac:dyDescent="0.25">
      <c r="A40" s="2" t="s">
        <v>65</v>
      </c>
      <c r="B40" s="160">
        <v>1.3888888888888889E-3</v>
      </c>
      <c r="C40" s="211">
        <f t="shared" si="73"/>
        <v>0.23055555555555554</v>
      </c>
      <c r="D40" s="306">
        <f>'203'!C24</f>
        <v>0.24166666666666664</v>
      </c>
      <c r="E40" s="213">
        <f>'203'!D24</f>
        <v>0.26249999999999996</v>
      </c>
      <c r="F40" s="211">
        <f t="shared" si="74"/>
        <v>0.2722222222222222</v>
      </c>
      <c r="G40" s="213">
        <f t="shared" si="74"/>
        <v>0.28333333333333333</v>
      </c>
      <c r="H40" s="306">
        <f>'203'!E24</f>
        <v>0.28333333333333327</v>
      </c>
      <c r="I40" s="211">
        <f t="shared" si="75"/>
        <v>0.31388888888888888</v>
      </c>
      <c r="J40" s="306">
        <f>'203'!G24</f>
        <v>0.32499999999999996</v>
      </c>
      <c r="K40" s="211">
        <f t="shared" si="76"/>
        <v>0.35555555555555557</v>
      </c>
      <c r="L40" s="306">
        <f>'203'!I24</f>
        <v>0.36666666666666664</v>
      </c>
      <c r="M40" s="211">
        <f t="shared" si="77"/>
        <v>0.39722222222222225</v>
      </c>
      <c r="N40" s="306">
        <f>'203'!J24</f>
        <v>0.40833333333333333</v>
      </c>
      <c r="O40" s="211">
        <f t="shared" si="78"/>
        <v>0.43888888888888894</v>
      </c>
      <c r="P40" s="306">
        <f>'203'!K24</f>
        <v>0.45</v>
      </c>
      <c r="Q40" s="211">
        <f t="shared" si="79"/>
        <v>0.48055555555555562</v>
      </c>
      <c r="R40" s="306">
        <f>'203'!L24</f>
        <v>0.4916666666666667</v>
      </c>
      <c r="U40" s="211">
        <f t="shared" si="80"/>
        <v>0.52222222222222225</v>
      </c>
      <c r="V40" s="306">
        <f>'203'!N24</f>
        <v>0.53333333333333333</v>
      </c>
      <c r="W40" s="409" t="s">
        <v>101</v>
      </c>
      <c r="X40" s="211">
        <f t="shared" si="81"/>
        <v>0.56388888888888888</v>
      </c>
      <c r="Y40" s="306">
        <f>'203'!P24</f>
        <v>0.57499999999999996</v>
      </c>
      <c r="Z40" s="211">
        <f t="shared" si="82"/>
        <v>0.60555555555555551</v>
      </c>
      <c r="AA40" s="306">
        <f>'203'!R24</f>
        <v>0.61666666666666659</v>
      </c>
      <c r="AB40" s="211"/>
      <c r="AC40" s="211">
        <f t="shared" si="83"/>
        <v>0.64722222222222214</v>
      </c>
      <c r="AD40" s="306">
        <f>'203'!S24</f>
        <v>0.65972222222222221</v>
      </c>
      <c r="AE40" s="211">
        <f t="shared" si="84"/>
        <v>0.68888888888888877</v>
      </c>
      <c r="AF40" s="306">
        <f>'203'!U24</f>
        <v>0.7</v>
      </c>
      <c r="AG40" s="211">
        <f t="shared" si="85"/>
        <v>0.7305555555555554</v>
      </c>
      <c r="AH40" s="306">
        <f>'203'!W24</f>
        <v>0.74166666666666659</v>
      </c>
      <c r="AI40" s="211">
        <f t="shared" si="86"/>
        <v>0.77222222222222203</v>
      </c>
      <c r="AJ40" s="306">
        <f>'203'!Y24</f>
        <v>0.78333333333333321</v>
      </c>
      <c r="AK40" s="211">
        <f t="shared" si="87"/>
        <v>0.81388888888888866</v>
      </c>
      <c r="AL40" s="306">
        <f>'203'!Z24</f>
        <v>0.82499999999999984</v>
      </c>
      <c r="AM40" s="211">
        <f t="shared" si="88"/>
        <v>0.85555555555555529</v>
      </c>
      <c r="AN40" s="306">
        <f>'203'!AA24</f>
        <v>0.86666666666666647</v>
      </c>
      <c r="AO40" s="211">
        <f t="shared" si="89"/>
        <v>0.89722222222222192</v>
      </c>
      <c r="AP40" s="388"/>
      <c r="AQ40" s="388"/>
      <c r="AR40" s="26"/>
      <c r="AS40" s="345"/>
      <c r="AT40" s="383">
        <v>0.32500000000000001</v>
      </c>
      <c r="AU40" s="345">
        <f t="shared" si="90"/>
        <v>0.35555555555555557</v>
      </c>
      <c r="AV40" s="348">
        <f>'203'!AG24</f>
        <v>0.36666666666666664</v>
      </c>
      <c r="AW40" s="345">
        <f t="shared" si="91"/>
        <v>0.39722222222222225</v>
      </c>
      <c r="AX40" s="348">
        <f>AV40+"1:00"</f>
        <v>0.40833333333333333</v>
      </c>
      <c r="AY40" s="345">
        <f t="shared" si="92"/>
        <v>0.43888888888888894</v>
      </c>
      <c r="AZ40" s="348">
        <f t="shared" ref="AZ40:AZ43" si="96">AX40+"1:00"</f>
        <v>0.45</v>
      </c>
      <c r="BA40" s="345">
        <f t="shared" si="93"/>
        <v>0.48055555555555562</v>
      </c>
      <c r="BB40" s="348">
        <f t="shared" ref="BB40:BB43" si="97">AZ40+"1:00"</f>
        <v>0.4916666666666667</v>
      </c>
      <c r="BC40" s="345">
        <f t="shared" si="94"/>
        <v>0.52222222222222225</v>
      </c>
      <c r="BD40" s="348">
        <f t="shared" ref="BD40:BD43" si="98">BB40+"1:00"</f>
        <v>0.53333333333333333</v>
      </c>
      <c r="BE40" s="345">
        <f t="shared" si="95"/>
        <v>0.56388888888888888</v>
      </c>
      <c r="BF40" s="345">
        <f t="shared" si="95"/>
        <v>0.60555555555555551</v>
      </c>
      <c r="BG40" s="345">
        <f t="shared" si="95"/>
        <v>0.64722222222222214</v>
      </c>
      <c r="BH40" s="345">
        <f t="shared" si="95"/>
        <v>0.68888888888888877</v>
      </c>
      <c r="BI40" s="345">
        <f t="shared" si="95"/>
        <v>0.7305555555555554</v>
      </c>
      <c r="BJ40" s="345">
        <f t="shared" si="95"/>
        <v>0.77222222222222203</v>
      </c>
      <c r="BK40" s="345">
        <f t="shared" si="95"/>
        <v>0.81388888888888866</v>
      </c>
      <c r="BL40" s="345">
        <f t="shared" si="95"/>
        <v>0.85555555555555529</v>
      </c>
      <c r="BM40" s="345">
        <f t="shared" si="95"/>
        <v>0.89722222222222192</v>
      </c>
      <c r="BN40" s="353"/>
      <c r="BO40" s="354"/>
      <c r="BP40" s="439"/>
      <c r="BQ40" s="388"/>
      <c r="BR40" s="388"/>
      <c r="BS40" s="388"/>
      <c r="BT40" s="388"/>
      <c r="BU40" s="388"/>
      <c r="BV40" s="388"/>
      <c r="BW40" s="388"/>
      <c r="BX40" s="388"/>
      <c r="BY40" s="388"/>
      <c r="BZ40" s="388"/>
      <c r="CA40" s="388"/>
      <c r="CB40" s="388"/>
      <c r="CC40" s="388"/>
      <c r="CD40" s="388"/>
      <c r="CE40" s="354"/>
      <c r="CF40"/>
      <c r="CG40" s="224"/>
      <c r="CH40"/>
      <c r="CI40" s="228"/>
      <c r="CJ40"/>
      <c r="CK40" s="224"/>
      <c r="CL40"/>
      <c r="CM40" s="228"/>
      <c r="CN40"/>
      <c r="CO40" s="224"/>
    </row>
    <row r="41" spans="1:275" x14ac:dyDescent="0.25">
      <c r="A41" s="2" t="s">
        <v>56</v>
      </c>
      <c r="B41" s="160">
        <v>6.9444444444444447E-4</v>
      </c>
      <c r="C41" s="211">
        <f t="shared" si="73"/>
        <v>0.23124999999999998</v>
      </c>
      <c r="D41" s="306">
        <f>'203'!C25</f>
        <v>0.24236111111111108</v>
      </c>
      <c r="E41" s="213">
        <f>'203'!D25</f>
        <v>0.2631944444444444</v>
      </c>
      <c r="F41" s="211">
        <f t="shared" si="74"/>
        <v>0.27291666666666664</v>
      </c>
      <c r="G41" s="213">
        <f t="shared" si="74"/>
        <v>0.28402777777777777</v>
      </c>
      <c r="H41" s="306">
        <f>'203'!E25</f>
        <v>0.28402777777777771</v>
      </c>
      <c r="I41" s="211">
        <f t="shared" si="75"/>
        <v>0.31458333333333333</v>
      </c>
      <c r="J41" s="306">
        <f>'203'!G25</f>
        <v>0.3256944444444444</v>
      </c>
      <c r="K41" s="211">
        <f t="shared" si="76"/>
        <v>0.35625000000000001</v>
      </c>
      <c r="L41" s="306">
        <f>'203'!I25</f>
        <v>0.36736111111111108</v>
      </c>
      <c r="M41" s="211">
        <f t="shared" si="77"/>
        <v>0.3979166666666667</v>
      </c>
      <c r="N41" s="306">
        <f>'203'!J25</f>
        <v>0.40902777777777777</v>
      </c>
      <c r="O41" s="211">
        <f t="shared" si="78"/>
        <v>0.43958333333333338</v>
      </c>
      <c r="P41" s="306">
        <f>'203'!K25</f>
        <v>0.45069444444444445</v>
      </c>
      <c r="Q41" s="211">
        <f t="shared" si="79"/>
        <v>0.48125000000000007</v>
      </c>
      <c r="R41" s="306">
        <f>'203'!L25</f>
        <v>0.49236111111111114</v>
      </c>
      <c r="U41" s="211">
        <f t="shared" si="80"/>
        <v>0.5229166666666667</v>
      </c>
      <c r="V41" s="306">
        <f>'203'!N25</f>
        <v>0.53402777777777777</v>
      </c>
      <c r="W41" s="409" t="s">
        <v>100</v>
      </c>
      <c r="X41" s="211">
        <f t="shared" si="81"/>
        <v>0.56458333333333333</v>
      </c>
      <c r="Y41" s="306">
        <f>'203'!P25</f>
        <v>0.5756944444444444</v>
      </c>
      <c r="Z41" s="211">
        <f t="shared" si="82"/>
        <v>0.60624999999999996</v>
      </c>
      <c r="AA41" s="306">
        <f>'203'!R25</f>
        <v>0.61736111111111103</v>
      </c>
      <c r="AB41" s="211"/>
      <c r="AC41" s="211">
        <f t="shared" si="83"/>
        <v>0.64791666666666659</v>
      </c>
      <c r="AD41" s="306">
        <f>'203'!S25</f>
        <v>0.66041666666666665</v>
      </c>
      <c r="AE41" s="211">
        <f t="shared" si="84"/>
        <v>0.68958333333333321</v>
      </c>
      <c r="AF41" s="306">
        <f>'203'!U25</f>
        <v>0.7006944444444444</v>
      </c>
      <c r="AG41" s="211">
        <f t="shared" si="85"/>
        <v>0.73124999999999984</v>
      </c>
      <c r="AH41" s="306">
        <f>'203'!W25</f>
        <v>0.74236111111111103</v>
      </c>
      <c r="AI41" s="211">
        <f t="shared" si="86"/>
        <v>0.77291666666666647</v>
      </c>
      <c r="AJ41" s="306">
        <f>'203'!Y25</f>
        <v>0.78402777777777766</v>
      </c>
      <c r="AK41" s="211">
        <f t="shared" si="87"/>
        <v>0.8145833333333331</v>
      </c>
      <c r="AL41" s="306">
        <f>'203'!Z25</f>
        <v>0.82569444444444429</v>
      </c>
      <c r="AM41" s="211">
        <f t="shared" si="88"/>
        <v>0.85624999999999973</v>
      </c>
      <c r="AN41" s="306">
        <f>'203'!AA25</f>
        <v>0.86736111111111092</v>
      </c>
      <c r="AO41" s="211">
        <f t="shared" si="89"/>
        <v>0.89791666666666636</v>
      </c>
      <c r="AP41" s="388"/>
      <c r="AQ41" s="388"/>
      <c r="AR41" s="26"/>
      <c r="AS41" s="345"/>
      <c r="AT41" s="383">
        <v>0.32569444444444445</v>
      </c>
      <c r="AU41" s="345">
        <f t="shared" si="90"/>
        <v>0.35625000000000001</v>
      </c>
      <c r="AV41" s="348">
        <f>'203'!AG25</f>
        <v>0.36736111111111108</v>
      </c>
      <c r="AW41" s="345">
        <f t="shared" si="91"/>
        <v>0.3979166666666667</v>
      </c>
      <c r="AX41" s="348">
        <f t="shared" ref="AX41:AX43" si="99">AV41+"1:00"</f>
        <v>0.40902777777777777</v>
      </c>
      <c r="AY41" s="345">
        <f t="shared" si="92"/>
        <v>0.43958333333333338</v>
      </c>
      <c r="AZ41" s="348">
        <f t="shared" si="96"/>
        <v>0.45069444444444445</v>
      </c>
      <c r="BA41" s="345">
        <f t="shared" si="93"/>
        <v>0.48125000000000007</v>
      </c>
      <c r="BB41" s="348">
        <f t="shared" si="97"/>
        <v>0.49236111111111114</v>
      </c>
      <c r="BC41" s="345">
        <f t="shared" si="94"/>
        <v>0.5229166666666667</v>
      </c>
      <c r="BD41" s="348">
        <f t="shared" si="98"/>
        <v>0.53402777777777777</v>
      </c>
      <c r="BE41" s="345">
        <f t="shared" si="95"/>
        <v>0.56458333333333333</v>
      </c>
      <c r="BF41" s="345">
        <f t="shared" si="95"/>
        <v>0.60624999999999996</v>
      </c>
      <c r="BG41" s="345">
        <f t="shared" si="95"/>
        <v>0.64791666666666659</v>
      </c>
      <c r="BH41" s="345">
        <f t="shared" si="95"/>
        <v>0.68958333333333321</v>
      </c>
      <c r="BI41" s="345">
        <f t="shared" si="95"/>
        <v>0.73124999999999984</v>
      </c>
      <c r="BJ41" s="345">
        <f t="shared" si="95"/>
        <v>0.77291666666666647</v>
      </c>
      <c r="BK41" s="345">
        <f t="shared" si="95"/>
        <v>0.8145833333333331</v>
      </c>
      <c r="BL41" s="345">
        <f t="shared" si="95"/>
        <v>0.85624999999999973</v>
      </c>
      <c r="BM41" s="345">
        <f t="shared" si="95"/>
        <v>0.89791666666666636</v>
      </c>
      <c r="BN41" s="353"/>
      <c r="BO41" s="354"/>
      <c r="BP41" s="439"/>
      <c r="BQ41" s="388"/>
      <c r="BR41" s="388"/>
      <c r="BS41" s="388"/>
      <c r="BT41" s="388"/>
      <c r="BU41" s="388"/>
      <c r="BV41" s="388"/>
      <c r="BW41" s="388"/>
      <c r="BX41" s="388"/>
      <c r="BY41" s="388"/>
      <c r="BZ41" s="388"/>
      <c r="CA41" s="388"/>
      <c r="CB41" s="388"/>
      <c r="CC41" s="388"/>
      <c r="CD41" s="388"/>
      <c r="CE41" s="354"/>
      <c r="CF41"/>
      <c r="CG41" s="224"/>
      <c r="CH41"/>
      <c r="CI41" s="230"/>
      <c r="CJ41"/>
      <c r="CK41" s="224"/>
      <c r="CL41"/>
      <c r="CM41" s="230"/>
      <c r="CN41"/>
      <c r="CO41" s="224"/>
    </row>
    <row r="42" spans="1:275" x14ac:dyDescent="0.25">
      <c r="A42" s="2" t="s">
        <v>55</v>
      </c>
      <c r="B42" s="160">
        <v>6.9444444444444447E-4</v>
      </c>
      <c r="C42" s="211">
        <f t="shared" si="73"/>
        <v>0.23194444444444443</v>
      </c>
      <c r="D42" s="306">
        <f>'203'!C26</f>
        <v>0.24374999999999997</v>
      </c>
      <c r="E42" s="213">
        <f>'203'!D26</f>
        <v>0.26458333333333328</v>
      </c>
      <c r="F42" s="211">
        <f t="shared" si="74"/>
        <v>0.27361111111111108</v>
      </c>
      <c r="G42" s="213">
        <f t="shared" si="74"/>
        <v>0.28472222222222221</v>
      </c>
      <c r="H42" s="306">
        <f>'203'!E26</f>
        <v>0.2854166666666666</v>
      </c>
      <c r="I42" s="211">
        <f t="shared" si="75"/>
        <v>0.31527777777777777</v>
      </c>
      <c r="J42" s="306">
        <f>'203'!G26</f>
        <v>0.32708333333333328</v>
      </c>
      <c r="K42" s="211">
        <f t="shared" si="76"/>
        <v>0.35694444444444445</v>
      </c>
      <c r="L42" s="306">
        <f>'203'!I26</f>
        <v>0.36874999999999997</v>
      </c>
      <c r="M42" s="211">
        <f t="shared" si="77"/>
        <v>0.39861111111111114</v>
      </c>
      <c r="N42" s="306">
        <f>'203'!J26</f>
        <v>0.41041666666666665</v>
      </c>
      <c r="O42" s="211">
        <f t="shared" si="78"/>
        <v>0.44027777777777782</v>
      </c>
      <c r="P42" s="306">
        <f>'203'!K26</f>
        <v>0.45208333333333334</v>
      </c>
      <c r="Q42" s="211">
        <f t="shared" si="79"/>
        <v>0.48194444444444451</v>
      </c>
      <c r="R42" s="306">
        <f>'203'!L26</f>
        <v>0.49375000000000002</v>
      </c>
      <c r="U42" s="211">
        <f t="shared" si="80"/>
        <v>0.52361111111111114</v>
      </c>
      <c r="V42" s="306">
        <f>'203'!N26</f>
        <v>0.53541666666666665</v>
      </c>
      <c r="W42" s="227" t="s">
        <v>92</v>
      </c>
      <c r="X42" s="211">
        <f t="shared" si="81"/>
        <v>0.56527777777777777</v>
      </c>
      <c r="Y42" s="306">
        <f>'203'!P26</f>
        <v>0.57708333333333328</v>
      </c>
      <c r="Z42" s="211">
        <f t="shared" si="82"/>
        <v>0.6069444444444444</v>
      </c>
      <c r="AA42" s="306">
        <f>'203'!R26</f>
        <v>0.61874999999999991</v>
      </c>
      <c r="AB42" s="211"/>
      <c r="AC42" s="211">
        <f t="shared" si="83"/>
        <v>0.64861111111111103</v>
      </c>
      <c r="AD42" s="306">
        <f>'203'!S26</f>
        <v>0.66180555555555554</v>
      </c>
      <c r="AE42" s="211">
        <f t="shared" si="84"/>
        <v>0.69027777777777766</v>
      </c>
      <c r="AF42" s="306">
        <f>'203'!U26</f>
        <v>0.70208333333333328</v>
      </c>
      <c r="AG42" s="211">
        <f t="shared" si="85"/>
        <v>0.73194444444444429</v>
      </c>
      <c r="AH42" s="306">
        <f>'203'!W26</f>
        <v>0.74374999999999991</v>
      </c>
      <c r="AI42" s="211">
        <f t="shared" si="86"/>
        <v>0.77361111111111092</v>
      </c>
      <c r="AJ42" s="306">
        <f>'203'!Y26</f>
        <v>0.78541666666666654</v>
      </c>
      <c r="AK42" s="211">
        <f t="shared" si="87"/>
        <v>0.81527777777777755</v>
      </c>
      <c r="AL42" s="306">
        <f>'203'!Z26</f>
        <v>0.82708333333333317</v>
      </c>
      <c r="AM42" s="211">
        <f t="shared" si="88"/>
        <v>0.85694444444444418</v>
      </c>
      <c r="AN42" s="306">
        <f>'203'!AA26</f>
        <v>0.8687499999999998</v>
      </c>
      <c r="AO42" s="211">
        <f t="shared" si="89"/>
        <v>0.89861111111111081</v>
      </c>
      <c r="AP42" s="388"/>
      <c r="AQ42" s="388"/>
      <c r="AR42" s="26"/>
      <c r="AS42" s="345"/>
      <c r="AT42" s="383">
        <v>0.32708333333333334</v>
      </c>
      <c r="AU42" s="345">
        <f t="shared" si="90"/>
        <v>0.35694444444444445</v>
      </c>
      <c r="AV42" s="348">
        <f>'203'!AG26</f>
        <v>0.36874999999999997</v>
      </c>
      <c r="AW42" s="345">
        <f t="shared" si="91"/>
        <v>0.39861111111111114</v>
      </c>
      <c r="AX42" s="348">
        <f t="shared" si="99"/>
        <v>0.41041666666666665</v>
      </c>
      <c r="AY42" s="345">
        <f t="shared" si="92"/>
        <v>0.44027777777777782</v>
      </c>
      <c r="AZ42" s="348">
        <f t="shared" si="96"/>
        <v>0.45208333333333334</v>
      </c>
      <c r="BA42" s="345">
        <f t="shared" si="93"/>
        <v>0.48194444444444451</v>
      </c>
      <c r="BB42" s="348">
        <f t="shared" si="97"/>
        <v>0.49375000000000002</v>
      </c>
      <c r="BC42" s="345">
        <f t="shared" si="94"/>
        <v>0.52361111111111114</v>
      </c>
      <c r="BD42" s="348">
        <f t="shared" si="98"/>
        <v>0.53541666666666665</v>
      </c>
      <c r="BE42" s="345">
        <f t="shared" si="95"/>
        <v>0.56527777777777777</v>
      </c>
      <c r="BF42" s="345">
        <f t="shared" si="95"/>
        <v>0.6069444444444444</v>
      </c>
      <c r="BG42" s="345">
        <f t="shared" si="95"/>
        <v>0.64861111111111103</v>
      </c>
      <c r="BH42" s="345">
        <f t="shared" si="95"/>
        <v>0.69027777777777766</v>
      </c>
      <c r="BI42" s="345">
        <f t="shared" si="95"/>
        <v>0.73194444444444429</v>
      </c>
      <c r="BJ42" s="345">
        <f t="shared" si="95"/>
        <v>0.77361111111111092</v>
      </c>
      <c r="BK42" s="345">
        <f t="shared" si="95"/>
        <v>0.81527777777777755</v>
      </c>
      <c r="BL42" s="345">
        <f t="shared" si="95"/>
        <v>0.85694444444444418</v>
      </c>
      <c r="BM42" s="345">
        <f t="shared" si="95"/>
        <v>0.89861111111111081</v>
      </c>
      <c r="BN42" s="353"/>
      <c r="BO42" s="354"/>
      <c r="BP42" s="439"/>
      <c r="BQ42" s="388"/>
      <c r="BR42" s="388"/>
      <c r="BS42" s="388"/>
      <c r="BT42" s="388"/>
      <c r="BU42" s="388"/>
      <c r="BV42" s="388"/>
      <c r="BW42" s="388"/>
      <c r="BX42" s="388"/>
      <c r="BY42" s="388"/>
      <c r="BZ42" s="388"/>
      <c r="CA42" s="388"/>
      <c r="CB42" s="388"/>
      <c r="CC42" s="388"/>
      <c r="CD42" s="388"/>
      <c r="CE42" s="354"/>
      <c r="CF42" s="229"/>
      <c r="CG42" s="228"/>
      <c r="CH42" s="229"/>
      <c r="CI42" s="224"/>
      <c r="CJ42" s="229"/>
      <c r="CK42" s="228"/>
      <c r="CL42" s="229"/>
      <c r="CM42" s="224"/>
      <c r="CN42" s="229"/>
      <c r="CO42" s="228"/>
    </row>
    <row r="43" spans="1:275" s="6" customFormat="1" x14ac:dyDescent="0.25">
      <c r="A43" s="3" t="s">
        <v>36</v>
      </c>
      <c r="B43" s="161">
        <v>2.7777777777777779E-3</v>
      </c>
      <c r="C43" s="211">
        <f t="shared" si="73"/>
        <v>0.23472222222222219</v>
      </c>
      <c r="D43" s="306">
        <f>'203'!C27</f>
        <v>0.24791666666666665</v>
      </c>
      <c r="E43" s="213">
        <f>'203'!D27</f>
        <v>0.26874999999999993</v>
      </c>
      <c r="F43" s="211">
        <f t="shared" si="74"/>
        <v>0.27638888888888885</v>
      </c>
      <c r="G43" s="213">
        <f t="shared" si="74"/>
        <v>0.28749999999999998</v>
      </c>
      <c r="H43" s="306">
        <f>'203'!E27</f>
        <v>0.28958333333333325</v>
      </c>
      <c r="I43" s="211">
        <f t="shared" si="75"/>
        <v>0.31805555555555554</v>
      </c>
      <c r="J43" s="306">
        <f>'203'!G27</f>
        <v>0.32916666666666661</v>
      </c>
      <c r="K43" s="211">
        <f t="shared" si="76"/>
        <v>0.35972222222222222</v>
      </c>
      <c r="L43" s="306">
        <f>'203'!I27</f>
        <v>0.37291666666666662</v>
      </c>
      <c r="M43" s="211">
        <f t="shared" si="77"/>
        <v>0.40138888888888891</v>
      </c>
      <c r="N43" s="306">
        <f>'203'!J27</f>
        <v>0.4145833333333333</v>
      </c>
      <c r="O43" s="211">
        <f t="shared" si="78"/>
        <v>0.44305555555555559</v>
      </c>
      <c r="P43" s="306">
        <f>'203'!K27</f>
        <v>0.45624999999999999</v>
      </c>
      <c r="Q43" s="211">
        <f t="shared" si="79"/>
        <v>0.48472222222222228</v>
      </c>
      <c r="R43" s="306">
        <f>'203'!L27</f>
        <v>0.49791666666666667</v>
      </c>
      <c r="T43"/>
      <c r="U43" s="211">
        <f t="shared" si="80"/>
        <v>0.52638888888888891</v>
      </c>
      <c r="V43" s="306">
        <f>'203'!N27</f>
        <v>0.5395833333333333</v>
      </c>
      <c r="W43" s="213">
        <f>W48</f>
        <v>0.54791666666666672</v>
      </c>
      <c r="X43" s="211">
        <f t="shared" si="81"/>
        <v>0.56805555555555554</v>
      </c>
      <c r="Y43" s="306">
        <f>'203'!P27</f>
        <v>0.58124999999999993</v>
      </c>
      <c r="Z43" s="211">
        <f t="shared" si="82"/>
        <v>0.60972222222222217</v>
      </c>
      <c r="AA43" s="306">
        <f>'203'!R27</f>
        <v>0.62291666666666656</v>
      </c>
      <c r="AB43" s="211"/>
      <c r="AC43" s="211">
        <f t="shared" si="83"/>
        <v>0.6513888888888888</v>
      </c>
      <c r="AD43" s="306">
        <f>'203'!S27</f>
        <v>0.66597222222222219</v>
      </c>
      <c r="AE43" s="211">
        <f t="shared" si="84"/>
        <v>0.69305555555555542</v>
      </c>
      <c r="AF43" s="306">
        <f>'203'!U27</f>
        <v>0.70624999999999993</v>
      </c>
      <c r="AG43" s="211">
        <f t="shared" si="85"/>
        <v>0.73472222222222205</v>
      </c>
      <c r="AH43" s="306">
        <f>'203'!W27</f>
        <v>0.74791666666666656</v>
      </c>
      <c r="AI43" s="211">
        <f t="shared" si="86"/>
        <v>0.77638888888888868</v>
      </c>
      <c r="AJ43" s="306">
        <f>'203'!Y27</f>
        <v>0.78958333333333319</v>
      </c>
      <c r="AK43" s="211">
        <f t="shared" si="87"/>
        <v>0.81805555555555531</v>
      </c>
      <c r="AL43" s="306">
        <f>'203'!Z27</f>
        <v>0.83124999999999982</v>
      </c>
      <c r="AM43" s="211">
        <f t="shared" si="88"/>
        <v>0.85972222222222194</v>
      </c>
      <c r="AN43" s="306">
        <f>'203'!AA27</f>
        <v>0.87291666666666645</v>
      </c>
      <c r="AO43" s="211">
        <f t="shared" si="89"/>
        <v>0.90138888888888857</v>
      </c>
      <c r="AP43" s="388"/>
      <c r="AQ43" s="388"/>
      <c r="AR43" s="26"/>
      <c r="AS43" s="345"/>
      <c r="AT43" s="383">
        <v>0.33124999999999999</v>
      </c>
      <c r="AU43" s="345">
        <f t="shared" si="90"/>
        <v>0.35972222222222222</v>
      </c>
      <c r="AV43" s="348">
        <f>'203'!AG27</f>
        <v>0.37291666666666662</v>
      </c>
      <c r="AW43" s="345">
        <f t="shared" si="91"/>
        <v>0.40138888888888891</v>
      </c>
      <c r="AX43" s="348">
        <f t="shared" si="99"/>
        <v>0.4145833333333333</v>
      </c>
      <c r="AY43" s="345">
        <f t="shared" si="92"/>
        <v>0.44305555555555559</v>
      </c>
      <c r="AZ43" s="348">
        <f t="shared" si="96"/>
        <v>0.45624999999999999</v>
      </c>
      <c r="BA43" s="345">
        <f t="shared" si="93"/>
        <v>0.48472222222222228</v>
      </c>
      <c r="BB43" s="348">
        <f t="shared" si="97"/>
        <v>0.49791666666666667</v>
      </c>
      <c r="BC43" s="345">
        <f t="shared" si="94"/>
        <v>0.52638888888888891</v>
      </c>
      <c r="BD43" s="348">
        <f t="shared" si="98"/>
        <v>0.5395833333333333</v>
      </c>
      <c r="BE43" s="345">
        <f t="shared" si="95"/>
        <v>0.56805555555555554</v>
      </c>
      <c r="BF43" s="345">
        <f t="shared" si="95"/>
        <v>0.60972222222222217</v>
      </c>
      <c r="BG43" s="345">
        <f t="shared" si="95"/>
        <v>0.6513888888888888</v>
      </c>
      <c r="BH43" s="345">
        <f t="shared" si="95"/>
        <v>0.69305555555555542</v>
      </c>
      <c r="BI43" s="345">
        <f t="shared" si="95"/>
        <v>0.73472222222222205</v>
      </c>
      <c r="BJ43" s="345">
        <f t="shared" si="95"/>
        <v>0.77638888888888868</v>
      </c>
      <c r="BK43" s="345">
        <f t="shared" si="95"/>
        <v>0.81805555555555531</v>
      </c>
      <c r="BL43" s="345">
        <f t="shared" si="95"/>
        <v>0.85972222222222194</v>
      </c>
      <c r="BM43" s="345">
        <f t="shared" si="95"/>
        <v>0.90138888888888857</v>
      </c>
      <c r="BN43" s="353"/>
      <c r="BO43" s="354"/>
      <c r="BP43" s="440"/>
      <c r="BQ43" s="388"/>
      <c r="BR43" s="388"/>
      <c r="BS43" s="388"/>
      <c r="BT43" s="388"/>
      <c r="BU43" s="388"/>
      <c r="BV43" s="388"/>
      <c r="BW43" s="388"/>
      <c r="BX43" s="388"/>
      <c r="BY43" s="388"/>
      <c r="BZ43" s="388"/>
      <c r="CA43" s="388"/>
      <c r="CB43" s="388"/>
      <c r="CC43" s="388"/>
      <c r="CD43" s="388"/>
      <c r="CE43" s="354"/>
      <c r="CF43" s="229"/>
      <c r="CG43" s="230"/>
      <c r="CH43" s="229"/>
      <c r="CI43" s="224"/>
      <c r="CJ43" s="229"/>
      <c r="CK43" s="230"/>
      <c r="CL43" s="229"/>
      <c r="CM43" s="224"/>
      <c r="CN43" s="229"/>
      <c r="CO43" s="230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</row>
    <row r="44" spans="1:275" s="48" customFormat="1" ht="12.75" customHeight="1" x14ac:dyDescent="0.25">
      <c r="A44" s="42" t="s">
        <v>15</v>
      </c>
      <c r="B44" s="170"/>
      <c r="C44" s="44">
        <v>0.23958333333333334</v>
      </c>
      <c r="D44" s="62">
        <v>0.25347222222222221</v>
      </c>
      <c r="E44" s="62">
        <v>0.27430555555555552</v>
      </c>
      <c r="F44" s="44">
        <v>0.28125</v>
      </c>
      <c r="G44" s="75">
        <v>0.2951388888888889</v>
      </c>
      <c r="H44" s="96"/>
      <c r="I44" s="73">
        <v>0.32291666666666669</v>
      </c>
      <c r="J44" s="62">
        <f>G44+"1:00"</f>
        <v>0.33680555555555558</v>
      </c>
      <c r="K44" s="44">
        <v>0.36458333333333337</v>
      </c>
      <c r="L44" s="62">
        <f>J44+"1:00"</f>
        <v>0.37847222222222227</v>
      </c>
      <c r="M44" s="44">
        <v>0.40625000000000006</v>
      </c>
      <c r="N44" s="62">
        <f>L44+"1:00"</f>
        <v>0.42013888888888895</v>
      </c>
      <c r="O44" s="44">
        <v>0.44791666666666674</v>
      </c>
      <c r="P44" s="62">
        <f>N44+"1:00"</f>
        <v>0.46180555555555564</v>
      </c>
      <c r="Q44" s="44">
        <v>0.48958333333333343</v>
      </c>
      <c r="R44" s="62">
        <f>P44+"1:00"</f>
        <v>0.50347222222222232</v>
      </c>
      <c r="U44" s="44">
        <v>0.53125000000000011</v>
      </c>
      <c r="V44" s="62">
        <f>R44+"1:00"</f>
        <v>0.54513888888888895</v>
      </c>
      <c r="W44" s="62">
        <v>0.56597222222222221</v>
      </c>
      <c r="X44" s="44">
        <v>0.57291666666666674</v>
      </c>
      <c r="Y44" s="62">
        <f>V44+"1:00"</f>
        <v>0.58680555555555558</v>
      </c>
      <c r="Z44" s="44">
        <v>0.61458333333333337</v>
      </c>
      <c r="AA44" s="62">
        <f>Y44+"1:00"</f>
        <v>0.62847222222222221</v>
      </c>
      <c r="AB44" s="62"/>
      <c r="AC44" s="44">
        <v>0.65625</v>
      </c>
      <c r="AD44" s="62">
        <f>AA44+"1:00"</f>
        <v>0.67013888888888884</v>
      </c>
      <c r="AE44" s="44">
        <v>0.69791666666666663</v>
      </c>
      <c r="AF44" s="62">
        <f>AD44+"1:00"</f>
        <v>0.71180555555555547</v>
      </c>
      <c r="AG44" s="44">
        <v>0.73958333333333326</v>
      </c>
      <c r="AH44" s="62">
        <f>AF44+"1:00"</f>
        <v>0.7534722222222221</v>
      </c>
      <c r="AI44" s="44">
        <v>0.78124999999999989</v>
      </c>
      <c r="AJ44" s="62">
        <f>AH44+"1:00"</f>
        <v>0.79513888888888873</v>
      </c>
      <c r="AK44" s="44">
        <v>0.82291666666666652</v>
      </c>
      <c r="AL44" s="62">
        <f>AJ44+"1:00"</f>
        <v>0.83680555555555536</v>
      </c>
      <c r="AM44" s="44">
        <v>0.86458333333333315</v>
      </c>
      <c r="AN44" s="62">
        <f>AL44+"1:00"</f>
        <v>0.87847222222222199</v>
      </c>
      <c r="AO44" s="44">
        <v>0.90624999999999978</v>
      </c>
      <c r="AP44" s="44">
        <v>0.94791666666666641</v>
      </c>
      <c r="AQ44" s="44">
        <v>0.98958333333333304</v>
      </c>
      <c r="AR44" s="195"/>
      <c r="AS44" s="44"/>
      <c r="AT44" s="115">
        <v>0.37847222222222199</v>
      </c>
      <c r="AU44" s="44">
        <v>0.36458333333333337</v>
      </c>
      <c r="AV44" s="62">
        <v>0.37847222222222199</v>
      </c>
      <c r="AW44" s="44">
        <v>0.40625000000000006</v>
      </c>
      <c r="AX44" s="62">
        <v>0.42013888888888901</v>
      </c>
      <c r="AY44" s="44">
        <v>0.44791666666666674</v>
      </c>
      <c r="AZ44" s="47">
        <f>AX44+"1:00"</f>
        <v>0.46180555555555569</v>
      </c>
      <c r="BA44" s="44">
        <v>0.48958333333333343</v>
      </c>
      <c r="BB44" s="47">
        <f>AZ44+"1:00"</f>
        <v>0.50347222222222232</v>
      </c>
      <c r="BC44" s="44">
        <v>0.53125000000000011</v>
      </c>
      <c r="BD44" s="47">
        <f>BB44+"1:00"</f>
        <v>0.54513888888888895</v>
      </c>
      <c r="BE44" s="44">
        <v>0.57291666666666674</v>
      </c>
      <c r="BF44" s="44">
        <v>0.61458333333333337</v>
      </c>
      <c r="BG44" s="44">
        <v>0.65625</v>
      </c>
      <c r="BH44" s="44">
        <v>0.69791666666666663</v>
      </c>
      <c r="BI44" s="44">
        <v>0.73958333333333326</v>
      </c>
      <c r="BJ44" s="44">
        <v>0.78124999999999989</v>
      </c>
      <c r="BK44" s="44">
        <v>0.82291666666666652</v>
      </c>
      <c r="BL44" s="44">
        <v>0.86458333333333315</v>
      </c>
      <c r="BM44" s="44">
        <v>0.90624999999999978</v>
      </c>
      <c r="BN44" s="44">
        <v>0.94791666666666641</v>
      </c>
      <c r="BO44" s="97">
        <v>0.98958333333333304</v>
      </c>
      <c r="BP44" s="46">
        <v>0.36458333333333337</v>
      </c>
      <c r="BQ44" s="44">
        <v>0.40625000000000006</v>
      </c>
      <c r="BR44" s="44">
        <v>0.44791666666666674</v>
      </c>
      <c r="BS44" s="44">
        <v>0.48958333333333343</v>
      </c>
      <c r="BT44" s="44">
        <v>0.53125000000000011</v>
      </c>
      <c r="BU44" s="44">
        <v>0.57291666666666674</v>
      </c>
      <c r="BV44" s="44">
        <v>0.61458333333333337</v>
      </c>
      <c r="BW44" s="44">
        <v>0.65625</v>
      </c>
      <c r="BX44" s="44">
        <v>0.69791666666666663</v>
      </c>
      <c r="BY44" s="44">
        <v>0.73958333333333326</v>
      </c>
      <c r="BZ44" s="44">
        <v>0.78124999999999989</v>
      </c>
      <c r="CA44" s="44">
        <v>0.82291666666666652</v>
      </c>
      <c r="CB44" s="44">
        <v>0.86458333333333315</v>
      </c>
      <c r="CC44" s="44">
        <v>0.90624999999999978</v>
      </c>
      <c r="CD44" s="44">
        <v>0.94791666666666641</v>
      </c>
      <c r="CE44" s="97">
        <v>0.98958333333333304</v>
      </c>
      <c r="CF44"/>
      <c r="CG44" s="224"/>
      <c r="CH44"/>
      <c r="CI44" s="224"/>
      <c r="CJ44"/>
      <c r="CK44" s="224"/>
      <c r="CL44"/>
      <c r="CM44" s="224"/>
      <c r="CN44"/>
      <c r="CO44" s="22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</row>
    <row r="45" spans="1:275" s="60" customFormat="1" ht="12.75" customHeight="1" x14ac:dyDescent="0.25">
      <c r="A45" s="70" t="s">
        <v>16</v>
      </c>
      <c r="B45" s="171"/>
      <c r="C45" s="56">
        <v>0.24513888888888888</v>
      </c>
      <c r="D45" s="57">
        <v>0.25763888888888892</v>
      </c>
      <c r="E45" s="57">
        <v>0.28194444444444444</v>
      </c>
      <c r="F45" s="57">
        <v>0.28194444444444444</v>
      </c>
      <c r="G45" s="276">
        <v>0.30138888888888887</v>
      </c>
      <c r="H45" s="277"/>
      <c r="I45" s="74">
        <v>0.32569444444444445</v>
      </c>
      <c r="J45" s="56">
        <f>G45+"1:00"</f>
        <v>0.34305555555555556</v>
      </c>
      <c r="K45" s="57">
        <v>0.36527777777777781</v>
      </c>
      <c r="L45" s="56">
        <f>J45+"1:00"</f>
        <v>0.38472222222222224</v>
      </c>
      <c r="M45" s="57">
        <v>0.406944444444444</v>
      </c>
      <c r="N45" s="56">
        <f>L45+"1:00"</f>
        <v>0.42638888888888893</v>
      </c>
      <c r="O45" s="57">
        <v>0.44861111111111102</v>
      </c>
      <c r="P45" s="56">
        <f>N45+"1:00"</f>
        <v>0.46805555555555561</v>
      </c>
      <c r="Q45" s="57">
        <v>0.49027777777777798</v>
      </c>
      <c r="R45" s="56">
        <f>P45+"1:00"</f>
        <v>0.5097222222222223</v>
      </c>
      <c r="U45" s="57">
        <v>0.531944444444444</v>
      </c>
      <c r="V45" s="56">
        <f>R45+"1:00"</f>
        <v>0.55138888888888893</v>
      </c>
      <c r="W45" s="56">
        <v>0.55138888888888893</v>
      </c>
      <c r="X45" s="57">
        <v>0.57361111111111096</v>
      </c>
      <c r="Y45" s="56">
        <f>V45+"1:00"</f>
        <v>0.59305555555555556</v>
      </c>
      <c r="Z45" s="57">
        <v>0.61527777777777803</v>
      </c>
      <c r="AA45" s="56">
        <f>Y45+"1:00"</f>
        <v>0.63472222222222219</v>
      </c>
      <c r="AB45" s="56"/>
      <c r="AC45" s="57">
        <v>0.656944444444445</v>
      </c>
      <c r="AD45" s="56">
        <f>AA45+"1:00"</f>
        <v>0.67638888888888882</v>
      </c>
      <c r="AE45" s="57">
        <v>0.69861111111111096</v>
      </c>
      <c r="AF45" s="56">
        <f>AD45+"1:00"</f>
        <v>0.71805555555555545</v>
      </c>
      <c r="AG45" s="57">
        <v>0.74027777777777404</v>
      </c>
      <c r="AH45" s="56">
        <f>AF45+"1:00"</f>
        <v>0.75972222222222208</v>
      </c>
      <c r="AI45" s="57">
        <v>0.78194444444444</v>
      </c>
      <c r="AJ45" s="56">
        <f>AH45+"1:00"</f>
        <v>0.80138888888888871</v>
      </c>
      <c r="AK45" s="57">
        <v>0.82361111111110596</v>
      </c>
      <c r="AL45" s="56">
        <f>AJ45+"1:00"</f>
        <v>0.84305555555555534</v>
      </c>
      <c r="AM45" s="57">
        <v>0.86527777777777204</v>
      </c>
      <c r="AN45" s="56">
        <f>AL45+"1:00"</f>
        <v>0.88472222222222197</v>
      </c>
      <c r="AO45" s="57">
        <v>0.906944444444438</v>
      </c>
      <c r="AP45" s="57">
        <v>0.94861111111110497</v>
      </c>
      <c r="AQ45" s="57">
        <v>0.99027777777777204</v>
      </c>
      <c r="AR45" s="71"/>
      <c r="AS45" s="57"/>
      <c r="AT45" s="119">
        <v>0.38472222222222202</v>
      </c>
      <c r="AU45" s="57">
        <v>0.36527777777777781</v>
      </c>
      <c r="AV45" s="56">
        <v>0.38472222222222202</v>
      </c>
      <c r="AW45" s="57">
        <v>0.406944444444444</v>
      </c>
      <c r="AX45" s="56">
        <v>0.42638888888888898</v>
      </c>
      <c r="AY45" s="57">
        <v>0.44861111111111102</v>
      </c>
      <c r="AZ45" s="56">
        <f>AX45+"1:00"</f>
        <v>0.46805555555555567</v>
      </c>
      <c r="BA45" s="57">
        <v>0.49027777777777798</v>
      </c>
      <c r="BB45" s="56">
        <f>AZ45+"1:00"</f>
        <v>0.5097222222222223</v>
      </c>
      <c r="BC45" s="57">
        <v>0.531944444444444</v>
      </c>
      <c r="BD45" s="56">
        <f>BB45+"1:00"</f>
        <v>0.55138888888888893</v>
      </c>
      <c r="BE45" s="57">
        <v>0.57361111111111096</v>
      </c>
      <c r="BF45" s="57">
        <v>0.61527777777777803</v>
      </c>
      <c r="BG45" s="57">
        <v>0.656944444444445</v>
      </c>
      <c r="BH45" s="57">
        <v>0.69861111111111096</v>
      </c>
      <c r="BI45" s="57">
        <v>0.74027777777777404</v>
      </c>
      <c r="BJ45" s="57">
        <v>0.78194444444444</v>
      </c>
      <c r="BK45" s="57">
        <v>0.82361111111110596</v>
      </c>
      <c r="BL45" s="57">
        <v>0.86527777777777204</v>
      </c>
      <c r="BM45" s="57">
        <v>0.906944444444438</v>
      </c>
      <c r="BN45" s="57">
        <v>0.94861111111110497</v>
      </c>
      <c r="BO45" s="168">
        <v>0.99027777777777204</v>
      </c>
      <c r="BP45" s="71">
        <v>0.36527777777777781</v>
      </c>
      <c r="BQ45" s="57">
        <v>0.406944444444444</v>
      </c>
      <c r="BR45" s="57">
        <v>0.44861111111111102</v>
      </c>
      <c r="BS45" s="57">
        <v>0.49027777777777798</v>
      </c>
      <c r="BT45" s="57">
        <v>0.531944444444444</v>
      </c>
      <c r="BU45" s="57">
        <v>0.57361111111111096</v>
      </c>
      <c r="BV45" s="57">
        <v>0.61527777777777803</v>
      </c>
      <c r="BW45" s="57">
        <v>0.656944444444445</v>
      </c>
      <c r="BX45" s="57">
        <v>0.69861111111111096</v>
      </c>
      <c r="BY45" s="57">
        <v>0.74027777777777404</v>
      </c>
      <c r="BZ45" s="57">
        <v>0.78194444444444</v>
      </c>
      <c r="CA45" s="57">
        <v>0.82361111111110596</v>
      </c>
      <c r="CB45" s="57">
        <v>0.86527777777777204</v>
      </c>
      <c r="CC45" s="57">
        <v>0.906944444444438</v>
      </c>
      <c r="CD45" s="57">
        <v>0.94861111111110497</v>
      </c>
      <c r="CE45" s="168">
        <v>0.99027777777777204</v>
      </c>
      <c r="CF45"/>
      <c r="CG45" s="224"/>
      <c r="CH45"/>
      <c r="CI45" s="228"/>
      <c r="CJ45"/>
      <c r="CK45" s="224"/>
      <c r="CL45"/>
      <c r="CM45" s="228"/>
      <c r="CN45"/>
      <c r="CO45" s="224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</row>
    <row r="46" spans="1:275" s="53" customFormat="1" ht="12.75" customHeight="1" x14ac:dyDescent="0.25">
      <c r="A46" s="61" t="s">
        <v>17</v>
      </c>
      <c r="B46" s="172"/>
      <c r="C46" s="62">
        <v>0.22430555555555556</v>
      </c>
      <c r="D46" s="62">
        <v>0.24513888888888888</v>
      </c>
      <c r="E46" s="62">
        <v>0.26597222222222222</v>
      </c>
      <c r="F46" s="62">
        <v>0.26597222222222222</v>
      </c>
      <c r="H46" s="62">
        <v>0.28680555555555554</v>
      </c>
      <c r="I46" s="75">
        <v>0.30763888888888891</v>
      </c>
      <c r="J46" s="62">
        <f>H46+"1:00"</f>
        <v>0.32847222222222222</v>
      </c>
      <c r="K46" s="62">
        <v>0.34930555555555559</v>
      </c>
      <c r="L46" s="62">
        <f>J46+"1:00"</f>
        <v>0.37013888888888891</v>
      </c>
      <c r="M46" s="62">
        <v>0.39097222222222228</v>
      </c>
      <c r="N46" s="62">
        <f>L46+"1:00"</f>
        <v>0.41180555555555559</v>
      </c>
      <c r="O46" s="62">
        <v>0.43263888888888896</v>
      </c>
      <c r="P46" s="62">
        <f>N46+"1:00"</f>
        <v>0.45347222222222228</v>
      </c>
      <c r="Q46" s="62">
        <v>0.47430555555555565</v>
      </c>
      <c r="R46" s="62">
        <f>P46+"1:00"</f>
        <v>0.49513888888888896</v>
      </c>
      <c r="S46" s="62">
        <v>0.49513888888888896</v>
      </c>
      <c r="U46" s="62">
        <v>0.51597222222222228</v>
      </c>
      <c r="V46" s="62">
        <f>R46+"1:00"</f>
        <v>0.53680555555555565</v>
      </c>
      <c r="W46" s="62">
        <v>0.53680555555555565</v>
      </c>
      <c r="X46" s="62">
        <v>0.55763888888888891</v>
      </c>
      <c r="Y46" s="62">
        <f>V46+"1:00"</f>
        <v>0.57847222222222228</v>
      </c>
      <c r="Z46" s="62">
        <v>0.59930555555555554</v>
      </c>
      <c r="AA46" s="62">
        <f>Y46+"1:00"</f>
        <v>0.62013888888888891</v>
      </c>
      <c r="AB46" s="62"/>
      <c r="AC46" s="62">
        <v>0.64097222222222217</v>
      </c>
      <c r="AD46" s="62">
        <f>AA46+"1:00"</f>
        <v>0.66180555555555554</v>
      </c>
      <c r="AE46" s="62">
        <v>0.6826388888888888</v>
      </c>
      <c r="AF46" s="62">
        <f>AD46+"1:00"</f>
        <v>0.70347222222222217</v>
      </c>
      <c r="AG46" s="62">
        <v>0.72430555555555542</v>
      </c>
      <c r="AH46" s="62">
        <f>AF46+"1:00"</f>
        <v>0.7451388888888888</v>
      </c>
      <c r="AI46" s="62">
        <v>0.76597222222222205</v>
      </c>
      <c r="AJ46" s="62">
        <f>AH46+"1:00"</f>
        <v>0.78680555555555542</v>
      </c>
      <c r="AK46" s="62">
        <v>0.80763888888888868</v>
      </c>
      <c r="AL46" s="62">
        <f>AJ46+"1:00"</f>
        <v>0.82847222222222205</v>
      </c>
      <c r="AM46" s="62">
        <v>0.84930555555555531</v>
      </c>
      <c r="AN46" s="62">
        <f>AL46+"1:00"</f>
        <v>0.87013888888888868</v>
      </c>
      <c r="AO46" s="62">
        <v>0.89097222222222194</v>
      </c>
      <c r="AP46" s="62">
        <v>0.93263888888888857</v>
      </c>
      <c r="AQ46" s="62">
        <v>0.9743055555555552</v>
      </c>
      <c r="AR46" s="66"/>
      <c r="AS46" s="62">
        <v>0.30763888888888891</v>
      </c>
      <c r="AT46" s="332">
        <v>0.37013888888888902</v>
      </c>
      <c r="AU46" s="62">
        <v>0.34930555555555559</v>
      </c>
      <c r="AV46" s="365">
        <v>0.37013888888888902</v>
      </c>
      <c r="AW46" s="62">
        <v>0.39097222222222228</v>
      </c>
      <c r="AX46" s="365">
        <v>0.41180555555555598</v>
      </c>
      <c r="AY46" s="62">
        <v>0.43263888888888896</v>
      </c>
      <c r="AZ46" s="47">
        <f>AX46+"1:00"</f>
        <v>0.45347222222222267</v>
      </c>
      <c r="BA46" s="62">
        <v>0.47430555555555565</v>
      </c>
      <c r="BB46" s="47">
        <f>AZ46+"1:00"</f>
        <v>0.49513888888888935</v>
      </c>
      <c r="BC46" s="62">
        <v>0.51597222222222228</v>
      </c>
      <c r="BD46" s="47">
        <f>BB46+"1:00"</f>
        <v>0.53680555555555598</v>
      </c>
      <c r="BE46" s="62">
        <v>0.55763888888888891</v>
      </c>
      <c r="BF46" s="62">
        <v>0.59930555555555554</v>
      </c>
      <c r="BG46" s="62">
        <v>0.64097222222222217</v>
      </c>
      <c r="BH46" s="62">
        <v>0.6826388888888888</v>
      </c>
      <c r="BI46" s="62">
        <v>0.72430555555555542</v>
      </c>
      <c r="BJ46" s="62">
        <v>0.76597222222222205</v>
      </c>
      <c r="BK46" s="62">
        <v>0.80763888888888868</v>
      </c>
      <c r="BL46" s="62">
        <v>0.84930555555555531</v>
      </c>
      <c r="BM46" s="62">
        <v>0.89097222222222194</v>
      </c>
      <c r="BN46" s="62">
        <v>0.93263888888888857</v>
      </c>
      <c r="BO46" s="164">
        <v>0.9743055555555552</v>
      </c>
      <c r="BP46" s="66">
        <v>0.34930555555555559</v>
      </c>
      <c r="BQ46" s="62">
        <v>0.39097222222222228</v>
      </c>
      <c r="BR46" s="62">
        <v>0.43263888888888896</v>
      </c>
      <c r="BS46" s="62">
        <v>0.47430555555555565</v>
      </c>
      <c r="BT46" s="62">
        <v>0.51597222222222228</v>
      </c>
      <c r="BU46" s="62">
        <v>0.55763888888888891</v>
      </c>
      <c r="BV46" s="62">
        <v>0.59930555555555554</v>
      </c>
      <c r="BW46" s="62">
        <v>0.64097222222222217</v>
      </c>
      <c r="BX46" s="62">
        <v>0.6826388888888888</v>
      </c>
      <c r="BY46" s="62">
        <v>0.72430555555555542</v>
      </c>
      <c r="BZ46" s="62">
        <v>0.76597222222222205</v>
      </c>
      <c r="CA46" s="62">
        <v>0.80763888888888868</v>
      </c>
      <c r="CB46" s="62">
        <v>0.84930555555555531</v>
      </c>
      <c r="CC46" s="62">
        <v>0.89097222222222194</v>
      </c>
      <c r="CD46" s="62">
        <v>0.93263888888888857</v>
      </c>
      <c r="CE46" s="164">
        <v>0.9743055555555552</v>
      </c>
      <c r="CF46"/>
      <c r="CG46" s="224"/>
      <c r="CH46"/>
      <c r="CI46" s="230"/>
      <c r="CJ46"/>
      <c r="CK46" s="224"/>
      <c r="CL46"/>
      <c r="CM46" s="230"/>
      <c r="CN46"/>
      <c r="CO46" s="224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</row>
    <row r="47" spans="1:275" s="60" customFormat="1" ht="12.75" customHeight="1" x14ac:dyDescent="0.25">
      <c r="A47" s="70" t="s">
        <v>18</v>
      </c>
      <c r="B47" s="171"/>
      <c r="C47" s="67">
        <v>0.23263888888888887</v>
      </c>
      <c r="D47" s="56">
        <v>0.2388888888888889</v>
      </c>
      <c r="E47" s="89">
        <v>0.25694444444444448</v>
      </c>
      <c r="F47" s="67">
        <v>0.27430555555555552</v>
      </c>
      <c r="G47" s="276">
        <v>0.28055555555555556</v>
      </c>
      <c r="H47" s="277"/>
      <c r="I47" s="67">
        <v>0.31597222222222221</v>
      </c>
      <c r="J47" s="56">
        <f>G47+"1:00"</f>
        <v>0.32222222222222224</v>
      </c>
      <c r="K47" s="67">
        <v>0.3576388888888889</v>
      </c>
      <c r="L47" s="56">
        <f>J47+"1:00"</f>
        <v>0.36388888888888893</v>
      </c>
      <c r="M47" s="67">
        <v>0.39930555555555558</v>
      </c>
      <c r="N47" s="56">
        <f>L47+"1:00"</f>
        <v>0.40555555555555561</v>
      </c>
      <c r="O47" s="67">
        <v>0.44097222222222227</v>
      </c>
      <c r="P47" s="56">
        <f>N47+"1:00"</f>
        <v>0.4472222222222223</v>
      </c>
      <c r="Q47" s="67">
        <v>0.48263888888888895</v>
      </c>
      <c r="R47" s="56">
        <f>P47+"1:00"</f>
        <v>0.48888888888888898</v>
      </c>
      <c r="S47" s="85">
        <v>0.50347222222222221</v>
      </c>
      <c r="U47" s="67">
        <v>0.52430555555555558</v>
      </c>
      <c r="V47" s="56">
        <f>R47+"1:00"</f>
        <v>0.53055555555555567</v>
      </c>
      <c r="W47" s="67">
        <v>0.54513888888888895</v>
      </c>
      <c r="X47" s="67">
        <v>0.56597222222222221</v>
      </c>
      <c r="Y47" s="56">
        <f>V47+"1:00"</f>
        <v>0.5722222222222223</v>
      </c>
      <c r="Z47" s="67">
        <v>0.60763888888888884</v>
      </c>
      <c r="AA47" s="56">
        <f>Y47+"1:00"</f>
        <v>0.61388888888888893</v>
      </c>
      <c r="AB47" s="56"/>
      <c r="AC47" s="67">
        <v>0.64930555555555547</v>
      </c>
      <c r="AD47" s="56">
        <f>AA47+"1:00"</f>
        <v>0.65555555555555556</v>
      </c>
      <c r="AE47" s="67">
        <v>0.6909722222222221</v>
      </c>
      <c r="AF47" s="56">
        <f>AD47+"1:00"</f>
        <v>0.69722222222222219</v>
      </c>
      <c r="AG47" s="67">
        <v>0.73263888888888873</v>
      </c>
      <c r="AH47" s="56">
        <f>AF47+"1:00"</f>
        <v>0.73888888888888882</v>
      </c>
      <c r="AI47" s="67">
        <v>0.77430555555555536</v>
      </c>
      <c r="AJ47" s="56">
        <f>AH47+"1:00"</f>
        <v>0.78055555555555545</v>
      </c>
      <c r="AK47" s="67">
        <v>0.81597222222222199</v>
      </c>
      <c r="AL47" s="56">
        <f>AJ47+"1:00"</f>
        <v>0.82222222222222208</v>
      </c>
      <c r="AM47" s="67">
        <v>0.85763888888888862</v>
      </c>
      <c r="AN47" s="56">
        <f>AL47+"1:00"</f>
        <v>0.86388888888888871</v>
      </c>
      <c r="AO47" s="67">
        <v>0.89930555555555525</v>
      </c>
      <c r="AP47" s="67">
        <v>0.94097222222222188</v>
      </c>
      <c r="AQ47" s="67">
        <v>0.98263888888888851</v>
      </c>
      <c r="AR47" s="68"/>
      <c r="AS47" s="67">
        <v>0.31597222222222221</v>
      </c>
      <c r="AT47" s="119">
        <v>0.36388888888888898</v>
      </c>
      <c r="AU47" s="67">
        <v>0.3576388888888889</v>
      </c>
      <c r="AV47" s="56">
        <v>0.36388888888888898</v>
      </c>
      <c r="AW47" s="67">
        <v>0.39930555555555558</v>
      </c>
      <c r="AX47" s="56">
        <v>0.405555555555556</v>
      </c>
      <c r="AY47" s="67">
        <v>0.44097222222222227</v>
      </c>
      <c r="AZ47" s="56">
        <f>AX47+"1:00"</f>
        <v>0.44722222222222269</v>
      </c>
      <c r="BA47" s="67">
        <v>0.48263888888888895</v>
      </c>
      <c r="BB47" s="56">
        <f>AZ47+"1:00"</f>
        <v>0.48888888888888937</v>
      </c>
      <c r="BC47" s="67">
        <v>0.52430555555555558</v>
      </c>
      <c r="BD47" s="56">
        <f>BB47+"1:00"</f>
        <v>0.530555555555556</v>
      </c>
      <c r="BE47" s="67">
        <v>0.56597222222222221</v>
      </c>
      <c r="BF47" s="67">
        <v>0.60763888888888884</v>
      </c>
      <c r="BG47" s="67">
        <v>0.64930555555555547</v>
      </c>
      <c r="BH47" s="67">
        <v>0.6909722222222221</v>
      </c>
      <c r="BI47" s="67">
        <v>0.73263888888888873</v>
      </c>
      <c r="BJ47" s="67">
        <v>0.77430555555555536</v>
      </c>
      <c r="BK47" s="67">
        <v>0.81597222222222199</v>
      </c>
      <c r="BL47" s="67">
        <v>0.85763888888888862</v>
      </c>
      <c r="BM47" s="67">
        <v>0.89930555555555525</v>
      </c>
      <c r="BN47" s="67">
        <v>0.94097222222222188</v>
      </c>
      <c r="BO47" s="95">
        <v>0.98263888888888851</v>
      </c>
      <c r="BP47" s="68">
        <v>0.3576388888888889</v>
      </c>
      <c r="BQ47" s="67">
        <v>0.39930555555555558</v>
      </c>
      <c r="BR47" s="67">
        <v>0.44097222222222227</v>
      </c>
      <c r="BS47" s="67">
        <v>0.48263888888888895</v>
      </c>
      <c r="BT47" s="67">
        <v>0.52430555555555558</v>
      </c>
      <c r="BU47" s="67">
        <v>0.56597222222222221</v>
      </c>
      <c r="BV47" s="67">
        <v>0.60763888888888884</v>
      </c>
      <c r="BW47" s="67">
        <v>0.64930555555555547</v>
      </c>
      <c r="BX47" s="67">
        <v>0.6909722222222221</v>
      </c>
      <c r="BY47" s="67">
        <v>0.73263888888888873</v>
      </c>
      <c r="BZ47" s="67">
        <v>0.77430555555555536</v>
      </c>
      <c r="CA47" s="67">
        <v>0.81597222222222199</v>
      </c>
      <c r="CB47" s="67">
        <v>0.85763888888888862</v>
      </c>
      <c r="CC47" s="67">
        <v>0.89930555555555525</v>
      </c>
      <c r="CD47" s="67">
        <v>0.94097222222222188</v>
      </c>
      <c r="CE47" s="95">
        <v>0.98263888888888851</v>
      </c>
      <c r="CF47" s="229"/>
      <c r="CG47" s="228"/>
      <c r="CH47" s="229"/>
      <c r="CI47" s="224"/>
      <c r="CJ47" s="229"/>
      <c r="CK47" s="228"/>
      <c r="CL47" s="229"/>
      <c r="CM47" s="224"/>
      <c r="CN47" s="229"/>
      <c r="CO47" s="228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</row>
    <row r="48" spans="1:275" x14ac:dyDescent="0.25">
      <c r="A48" s="1" t="s">
        <v>19</v>
      </c>
      <c r="B48" s="160">
        <v>0</v>
      </c>
      <c r="C48" s="211">
        <v>0.23541666666666669</v>
      </c>
      <c r="D48" s="306">
        <f>'203'!C32</f>
        <v>0.24861111111111112</v>
      </c>
      <c r="E48" s="213">
        <f>'203'!D32</f>
        <v>0.26944444444444443</v>
      </c>
      <c r="F48" s="212">
        <v>0.27708333333333335</v>
      </c>
      <c r="G48" s="213">
        <f>G43</f>
        <v>0.28749999999999998</v>
      </c>
      <c r="H48" s="306">
        <f>'203'!E32</f>
        <v>0.2902777777777778</v>
      </c>
      <c r="I48" s="211">
        <f>I43+1/1440</f>
        <v>0.31874999999999998</v>
      </c>
      <c r="J48" s="306">
        <f>'203'!G32</f>
        <v>0.32916666666666661</v>
      </c>
      <c r="K48" s="211">
        <f>K43+1/1440</f>
        <v>0.36041666666666666</v>
      </c>
      <c r="L48" s="306">
        <f>'203'!I32</f>
        <v>0.37361111111111112</v>
      </c>
      <c r="M48" s="211">
        <f>K48+"1:00"</f>
        <v>0.40208333333333335</v>
      </c>
      <c r="N48" s="306">
        <f>'203'!J32</f>
        <v>0.4152777777777778</v>
      </c>
      <c r="O48" s="211">
        <f>M48+"1:00"</f>
        <v>0.44375000000000003</v>
      </c>
      <c r="P48" s="306">
        <f>'203'!K32</f>
        <v>0.45694444444444449</v>
      </c>
      <c r="Q48" s="211">
        <f>O48+"1:00"</f>
        <v>0.48541666666666672</v>
      </c>
      <c r="R48" s="306">
        <f>'203'!L32</f>
        <v>0.49861111111111117</v>
      </c>
      <c r="S48" s="213">
        <v>0.50624999999999998</v>
      </c>
      <c r="T48" s="211"/>
      <c r="U48" s="211">
        <f>Q48+"1:00"</f>
        <v>0.52708333333333335</v>
      </c>
      <c r="V48" s="306">
        <f>'203'!N32</f>
        <v>0.54027777777777786</v>
      </c>
      <c r="W48" s="213">
        <v>0.54791666666666672</v>
      </c>
      <c r="X48" s="211">
        <f>U48+"1:00"</f>
        <v>0.56874999999999998</v>
      </c>
      <c r="Y48" s="306">
        <f>'203'!P32</f>
        <v>0.58194444444444449</v>
      </c>
      <c r="Z48" s="211">
        <f>X48+"1:00"</f>
        <v>0.61041666666666661</v>
      </c>
      <c r="AA48" s="306">
        <f>'203'!R32</f>
        <v>0.62361111111111112</v>
      </c>
      <c r="AB48" s="213">
        <v>0.63541666666666663</v>
      </c>
      <c r="AC48" s="211">
        <f>Z48+"1:00"</f>
        <v>0.65208333333333324</v>
      </c>
      <c r="AD48" s="306">
        <f>'203'!S32</f>
        <v>0.66597222222222219</v>
      </c>
      <c r="AE48" s="211">
        <f>AC48+"1:00"</f>
        <v>0.69374999999999987</v>
      </c>
      <c r="AF48" s="306">
        <f>'203'!U32</f>
        <v>0.70694444444444438</v>
      </c>
      <c r="AG48" s="211">
        <f>AE48+"1:00"</f>
        <v>0.7354166666666665</v>
      </c>
      <c r="AH48" s="306">
        <f>'203'!W32</f>
        <v>0.74861111111111101</v>
      </c>
      <c r="AI48" s="211">
        <f>AG48+"1:00"</f>
        <v>0.77708333333333313</v>
      </c>
      <c r="AJ48" s="306">
        <f>'203'!Y32</f>
        <v>0.79027777777777763</v>
      </c>
      <c r="AK48" s="211">
        <f>AI48+"1:00"</f>
        <v>0.81874999999999976</v>
      </c>
      <c r="AL48" s="306">
        <f>'203'!Z32</f>
        <v>0.83194444444444426</v>
      </c>
      <c r="AM48" s="211">
        <f>AK48+"1:00"</f>
        <v>0.86041666666666639</v>
      </c>
      <c r="AN48" s="306">
        <f>'203'!AA32</f>
        <v>0.87361111111111089</v>
      </c>
      <c r="AO48" s="211">
        <f>AM48+"1:00"</f>
        <v>0.90208333333333302</v>
      </c>
      <c r="AP48" s="388"/>
      <c r="AQ48" s="388"/>
      <c r="AR48" s="26">
        <v>0.25625000000000003</v>
      </c>
      <c r="AS48" s="345">
        <v>0.31875000000000003</v>
      </c>
      <c r="AT48" s="383">
        <v>0.33194444444444443</v>
      </c>
      <c r="AU48" s="345">
        <f>AS48+"1:00"</f>
        <v>0.36041666666666672</v>
      </c>
      <c r="AV48" s="348">
        <f>'203'!AG32</f>
        <v>0.37361111111111112</v>
      </c>
      <c r="AW48" s="345">
        <f>AU48+"1:00"</f>
        <v>0.4020833333333334</v>
      </c>
      <c r="AX48" s="348">
        <f t="shared" ref="AX48:AX51" si="100">AV48+"1:00"</f>
        <v>0.4152777777777778</v>
      </c>
      <c r="AY48" s="345">
        <f>AW48+"1:00"</f>
        <v>0.44375000000000009</v>
      </c>
      <c r="AZ48" s="348">
        <f t="shared" ref="AZ48:AZ51" si="101">AX48+"1:00"</f>
        <v>0.45694444444444449</v>
      </c>
      <c r="BA48" s="345">
        <f>AY48+"1:00"</f>
        <v>0.48541666666666677</v>
      </c>
      <c r="BB48" s="348">
        <f t="shared" ref="BB48:BB51" si="102">AZ48+"1:00"</f>
        <v>0.49861111111111117</v>
      </c>
      <c r="BC48" s="345">
        <f>BA48+"1:00"</f>
        <v>0.52708333333333346</v>
      </c>
      <c r="BD48" s="348">
        <f t="shared" ref="BD48:BD51" si="103">BB48+"1:00"</f>
        <v>0.54027777777777786</v>
      </c>
      <c r="BE48" s="345">
        <f>BC48+"1:00"</f>
        <v>0.56875000000000009</v>
      </c>
      <c r="BF48" s="345">
        <f t="shared" ref="BF48:BM48" si="104">BE48+"1:00"</f>
        <v>0.61041666666666672</v>
      </c>
      <c r="BG48" s="345">
        <f t="shared" si="104"/>
        <v>0.65208333333333335</v>
      </c>
      <c r="BH48" s="345">
        <f t="shared" si="104"/>
        <v>0.69374999999999998</v>
      </c>
      <c r="BI48" s="345">
        <f t="shared" si="104"/>
        <v>0.73541666666666661</v>
      </c>
      <c r="BJ48" s="345">
        <f t="shared" si="104"/>
        <v>0.77708333333333324</v>
      </c>
      <c r="BK48" s="345">
        <f t="shared" si="104"/>
        <v>0.81874999999999987</v>
      </c>
      <c r="BL48" s="345">
        <f t="shared" si="104"/>
        <v>0.8604166666666665</v>
      </c>
      <c r="BM48" s="345">
        <f t="shared" si="104"/>
        <v>0.90208333333333313</v>
      </c>
      <c r="BN48" s="353"/>
      <c r="BO48" s="354"/>
      <c r="BP48" s="441"/>
      <c r="BQ48" s="388"/>
      <c r="BR48" s="388"/>
      <c r="BS48" s="388"/>
      <c r="BT48" s="388"/>
      <c r="BU48" s="388"/>
      <c r="BV48" s="388"/>
      <c r="BW48" s="388"/>
      <c r="BX48" s="388"/>
      <c r="BY48" s="388"/>
      <c r="BZ48" s="388"/>
      <c r="CA48" s="388"/>
      <c r="CB48" s="388"/>
      <c r="CC48" s="388"/>
      <c r="CD48" s="388"/>
      <c r="CE48" s="354"/>
      <c r="CF48" s="229"/>
      <c r="CG48" s="230"/>
      <c r="CH48" s="229"/>
      <c r="CI48" s="224"/>
      <c r="CJ48" s="229"/>
      <c r="CK48" s="230"/>
      <c r="CL48" s="229"/>
      <c r="CM48" s="224"/>
      <c r="CN48" s="229"/>
      <c r="CO48" s="230"/>
    </row>
    <row r="49" spans="1:93" x14ac:dyDescent="0.25">
      <c r="A49" s="2" t="s">
        <v>54</v>
      </c>
      <c r="B49" s="160">
        <v>1.3888888888888889E-3</v>
      </c>
      <c r="C49" s="211">
        <f>C48+$B49</f>
        <v>0.23680555555555557</v>
      </c>
      <c r="D49" s="306">
        <f>'203'!C33</f>
        <v>0.25</v>
      </c>
      <c r="E49" s="213">
        <f>'203'!D33</f>
        <v>0.27083333333333331</v>
      </c>
      <c r="F49" s="212">
        <f t="shared" ref="F49:G52" si="105">F48+$B49</f>
        <v>0.27847222222222223</v>
      </c>
      <c r="G49" s="213">
        <f t="shared" si="105"/>
        <v>0.28888888888888886</v>
      </c>
      <c r="H49" s="306">
        <f>'203'!E33</f>
        <v>0.29166666666666669</v>
      </c>
      <c r="I49" s="211">
        <f>I48+$B49</f>
        <v>0.32013888888888886</v>
      </c>
      <c r="J49" s="306">
        <f>'203'!G33</f>
        <v>0.33055555555555549</v>
      </c>
      <c r="K49" s="211">
        <f>K48+$B49</f>
        <v>0.36180555555555555</v>
      </c>
      <c r="L49" s="306">
        <f>'203'!I33</f>
        <v>0.375</v>
      </c>
      <c r="M49" s="211">
        <f>M48+$B49</f>
        <v>0.40347222222222223</v>
      </c>
      <c r="N49" s="306">
        <f>'203'!J33</f>
        <v>0.41666666666666669</v>
      </c>
      <c r="O49" s="211">
        <f>O48+$B49</f>
        <v>0.44513888888888892</v>
      </c>
      <c r="P49" s="306">
        <f>'203'!K33</f>
        <v>0.45833333333333337</v>
      </c>
      <c r="Q49" s="211">
        <f>Q48+$B49</f>
        <v>0.4868055555555556</v>
      </c>
      <c r="R49" s="306">
        <f>'203'!L33</f>
        <v>0.50000000000000011</v>
      </c>
      <c r="S49" s="213">
        <f>S48+$B49</f>
        <v>0.50763888888888886</v>
      </c>
      <c r="T49" s="211"/>
      <c r="U49" s="211">
        <f>U48+$B49</f>
        <v>0.52847222222222223</v>
      </c>
      <c r="V49" s="306">
        <f>'203'!N33</f>
        <v>0.54166666666666674</v>
      </c>
      <c r="W49" s="213">
        <f t="shared" ref="W49:X51" si="106">W48+$B49</f>
        <v>0.5493055555555556</v>
      </c>
      <c r="X49" s="211">
        <f t="shared" si="106"/>
        <v>0.57013888888888886</v>
      </c>
      <c r="Y49" s="306">
        <f>'203'!P33</f>
        <v>0.58333333333333337</v>
      </c>
      <c r="Z49" s="211">
        <f>Z48+$B49</f>
        <v>0.61180555555555549</v>
      </c>
      <c r="AA49" s="306">
        <f>'203'!R33</f>
        <v>0.625</v>
      </c>
      <c r="AB49" s="213">
        <f t="shared" ref="AB49:AC51" si="107">AB48+$B49</f>
        <v>0.63680555555555551</v>
      </c>
      <c r="AC49" s="211">
        <f t="shared" si="107"/>
        <v>0.65347222222222212</v>
      </c>
      <c r="AD49" s="306">
        <f>'203'!S33</f>
        <v>0.66736111111111107</v>
      </c>
      <c r="AE49" s="211">
        <f>AE48+$B49</f>
        <v>0.69513888888888875</v>
      </c>
      <c r="AF49" s="306">
        <f>'203'!U33</f>
        <v>0.70833333333333326</v>
      </c>
      <c r="AG49" s="211">
        <f>AG48+$B49</f>
        <v>0.73680555555555538</v>
      </c>
      <c r="AH49" s="306">
        <f>'203'!W33</f>
        <v>0.74999999999999989</v>
      </c>
      <c r="AI49" s="211">
        <f>AI48+$B49</f>
        <v>0.77847222222222201</v>
      </c>
      <c r="AJ49" s="306">
        <f>'203'!Y33</f>
        <v>0.79166666666666652</v>
      </c>
      <c r="AK49" s="211">
        <f>AK48+$B49</f>
        <v>0.82013888888888864</v>
      </c>
      <c r="AL49" s="306">
        <f>'203'!Z33</f>
        <v>0.83333333333333315</v>
      </c>
      <c r="AM49" s="211">
        <f>AM48+$B49</f>
        <v>0.86180555555555527</v>
      </c>
      <c r="AN49" s="306">
        <f>'203'!AA33</f>
        <v>0.87499999999999978</v>
      </c>
      <c r="AO49" s="211">
        <f t="shared" ref="AO49:AO52" si="108">AO48+$B49</f>
        <v>0.9034722222222219</v>
      </c>
      <c r="AP49" s="388"/>
      <c r="AQ49" s="388"/>
      <c r="AR49" s="26">
        <f t="shared" ref="AR49" si="109">AR48+$B49</f>
        <v>0.25763888888888892</v>
      </c>
      <c r="AS49" s="345">
        <f t="shared" ref="AS49:AS51" si="110">AS48+$B49</f>
        <v>0.32013888888888892</v>
      </c>
      <c r="AT49" s="383">
        <v>0.33333333333333331</v>
      </c>
      <c r="AU49" s="345">
        <f t="shared" ref="AU49:AU57" si="111">AU48+$B49</f>
        <v>0.3618055555555556</v>
      </c>
      <c r="AV49" s="348">
        <f>'203'!AG33</f>
        <v>0.375</v>
      </c>
      <c r="AW49" s="345">
        <f t="shared" ref="AW49:AW57" si="112">AW48+$B49</f>
        <v>0.40347222222222229</v>
      </c>
      <c r="AX49" s="348">
        <f t="shared" si="100"/>
        <v>0.41666666666666669</v>
      </c>
      <c r="AY49" s="345">
        <f t="shared" ref="AY49:AY57" si="113">AY48+$B49</f>
        <v>0.44513888888888897</v>
      </c>
      <c r="AZ49" s="348">
        <f t="shared" si="101"/>
        <v>0.45833333333333337</v>
      </c>
      <c r="BA49" s="345">
        <f t="shared" ref="BA49:BA57" si="114">BA48+$B49</f>
        <v>0.48680555555555566</v>
      </c>
      <c r="BB49" s="348">
        <f t="shared" si="102"/>
        <v>0.5</v>
      </c>
      <c r="BC49" s="345">
        <f t="shared" ref="BC49:BC57" si="115">BC48+$B49</f>
        <v>0.52847222222222234</v>
      </c>
      <c r="BD49" s="348">
        <f t="shared" si="103"/>
        <v>0.54166666666666663</v>
      </c>
      <c r="BE49" s="345">
        <f t="shared" ref="BE49:BE57" si="116">BE48+$B49</f>
        <v>0.57013888888888897</v>
      </c>
      <c r="BF49" s="345">
        <f t="shared" ref="BF49:BF57" si="117">BF48+$B49</f>
        <v>0.6118055555555556</v>
      </c>
      <c r="BG49" s="345">
        <f t="shared" ref="BG49:BG57" si="118">BG48+$B49</f>
        <v>0.65347222222222223</v>
      </c>
      <c r="BH49" s="345">
        <f t="shared" ref="BH49:BH57" si="119">BH48+$B49</f>
        <v>0.69513888888888886</v>
      </c>
      <c r="BI49" s="345">
        <f t="shared" ref="BI49:BI57" si="120">BI48+$B49</f>
        <v>0.73680555555555549</v>
      </c>
      <c r="BJ49" s="345">
        <f t="shared" ref="BJ49:BJ57" si="121">BJ48+$B49</f>
        <v>0.77847222222222212</v>
      </c>
      <c r="BK49" s="345">
        <f t="shared" ref="BK49:BK57" si="122">BK48+$B49</f>
        <v>0.82013888888888875</v>
      </c>
      <c r="BL49" s="345">
        <f t="shared" ref="BL49:BL57" si="123">BL48+$B49</f>
        <v>0.86180555555555538</v>
      </c>
      <c r="BM49" s="345">
        <f t="shared" ref="BM49:BM57" si="124">BM48+$B49</f>
        <v>0.90347222222222201</v>
      </c>
      <c r="BN49" s="353"/>
      <c r="BO49" s="354"/>
      <c r="BP49" s="439"/>
      <c r="BQ49" s="388"/>
      <c r="BR49" s="388"/>
      <c r="BS49" s="388"/>
      <c r="BT49" s="388"/>
      <c r="BU49" s="388"/>
      <c r="BV49" s="388"/>
      <c r="BW49" s="388"/>
      <c r="BX49" s="388"/>
      <c r="BY49" s="388"/>
      <c r="BZ49" s="388"/>
      <c r="CA49" s="388"/>
      <c r="CB49" s="388"/>
      <c r="CC49" s="388"/>
      <c r="CD49" s="388"/>
      <c r="CE49" s="354"/>
      <c r="CF49"/>
      <c r="CG49" s="224"/>
      <c r="CH49"/>
      <c r="CI49" s="224"/>
      <c r="CJ49"/>
      <c r="CK49" s="224"/>
      <c r="CL49"/>
      <c r="CM49" s="224"/>
      <c r="CN49"/>
      <c r="CO49" s="224"/>
    </row>
    <row r="50" spans="1:93" x14ac:dyDescent="0.25">
      <c r="A50" s="2" t="s">
        <v>53</v>
      </c>
      <c r="B50" s="160">
        <v>6.9444444444444447E-4</v>
      </c>
      <c r="C50" s="211">
        <f>C49+$B50</f>
        <v>0.23750000000000002</v>
      </c>
      <c r="D50" s="306">
        <f>'203'!C34</f>
        <v>0.25069444444444444</v>
      </c>
      <c r="E50" s="213">
        <f>'203'!D34</f>
        <v>0.27152777777777776</v>
      </c>
      <c r="F50" s="212">
        <f t="shared" si="105"/>
        <v>0.27916666666666667</v>
      </c>
      <c r="G50" s="213">
        <f t="shared" si="105"/>
        <v>0.2895833333333333</v>
      </c>
      <c r="H50" s="306">
        <f>'203'!E34</f>
        <v>0.29236111111111113</v>
      </c>
      <c r="I50" s="211">
        <f>I49+$B50</f>
        <v>0.3208333333333333</v>
      </c>
      <c r="J50" s="306">
        <f>'203'!G34</f>
        <v>0.33124999999999993</v>
      </c>
      <c r="K50" s="211">
        <f>K49+$B50</f>
        <v>0.36249999999999999</v>
      </c>
      <c r="L50" s="306">
        <f>'203'!I34</f>
        <v>0.37569444444444444</v>
      </c>
      <c r="M50" s="211">
        <f>M49+$B50</f>
        <v>0.40416666666666667</v>
      </c>
      <c r="N50" s="306">
        <f>'203'!J34</f>
        <v>0.41736111111111113</v>
      </c>
      <c r="O50" s="211">
        <f>O49+$B50</f>
        <v>0.44583333333333336</v>
      </c>
      <c r="P50" s="306">
        <f>'203'!K34</f>
        <v>0.45902777777777781</v>
      </c>
      <c r="Q50" s="211">
        <f>Q49+$B50</f>
        <v>0.48750000000000004</v>
      </c>
      <c r="R50" s="306">
        <f>'203'!L34</f>
        <v>0.50069444444444455</v>
      </c>
      <c r="S50" s="213">
        <f>S49+$B50</f>
        <v>0.5083333333333333</v>
      </c>
      <c r="T50" s="211"/>
      <c r="U50" s="211">
        <f>U49+$B50</f>
        <v>0.52916666666666667</v>
      </c>
      <c r="V50" s="306">
        <f>'203'!N34</f>
        <v>0.54236111111111118</v>
      </c>
      <c r="W50" s="213">
        <f t="shared" si="106"/>
        <v>0.55000000000000004</v>
      </c>
      <c r="X50" s="211">
        <f t="shared" si="106"/>
        <v>0.5708333333333333</v>
      </c>
      <c r="Y50" s="306">
        <f>'203'!P34</f>
        <v>0.58402777777777781</v>
      </c>
      <c r="Z50" s="211">
        <f>Z49+$B50</f>
        <v>0.61249999999999993</v>
      </c>
      <c r="AA50" s="306">
        <f>'203'!R34</f>
        <v>0.62569444444444444</v>
      </c>
      <c r="AB50" s="213">
        <f t="shared" si="107"/>
        <v>0.63749999999999996</v>
      </c>
      <c r="AC50" s="211">
        <f t="shared" si="107"/>
        <v>0.65416666666666656</v>
      </c>
      <c r="AD50" s="306">
        <f>'203'!S34</f>
        <v>0.66805555555555551</v>
      </c>
      <c r="AE50" s="211">
        <f>AE49+$B50</f>
        <v>0.69583333333333319</v>
      </c>
      <c r="AF50" s="306">
        <f>'203'!U34</f>
        <v>0.7090277777777777</v>
      </c>
      <c r="AG50" s="211">
        <f>AG49+$B50</f>
        <v>0.73749999999999982</v>
      </c>
      <c r="AH50" s="306">
        <f>'203'!W34</f>
        <v>0.75069444444444433</v>
      </c>
      <c r="AI50" s="211">
        <f>AI49+$B50</f>
        <v>0.77916666666666645</v>
      </c>
      <c r="AJ50" s="306">
        <f>'203'!Y34</f>
        <v>0.79236111111111096</v>
      </c>
      <c r="AK50" s="211">
        <f>AK49+$B50</f>
        <v>0.82083333333333308</v>
      </c>
      <c r="AL50" s="306">
        <f>'203'!Z34</f>
        <v>0.83402777777777759</v>
      </c>
      <c r="AM50" s="211">
        <f>AM49+$B50</f>
        <v>0.86249999999999971</v>
      </c>
      <c r="AN50" s="306">
        <f>'203'!AA34</f>
        <v>0.87569444444444422</v>
      </c>
      <c r="AO50" s="211">
        <f t="shared" si="108"/>
        <v>0.90416666666666634</v>
      </c>
      <c r="AP50" s="388"/>
      <c r="AQ50" s="388"/>
      <c r="AR50" s="26">
        <f t="shared" ref="AR50" si="125">AR49+$B50</f>
        <v>0.25833333333333336</v>
      </c>
      <c r="AS50" s="345">
        <f t="shared" si="110"/>
        <v>0.32083333333333336</v>
      </c>
      <c r="AT50" s="383">
        <v>0.33402777777777781</v>
      </c>
      <c r="AU50" s="345">
        <f t="shared" si="111"/>
        <v>0.36250000000000004</v>
      </c>
      <c r="AV50" s="348">
        <f>'203'!AG34</f>
        <v>0.37569444444444444</v>
      </c>
      <c r="AW50" s="345">
        <f t="shared" si="112"/>
        <v>0.40416666666666673</v>
      </c>
      <c r="AX50" s="348">
        <f t="shared" si="100"/>
        <v>0.41736111111111113</v>
      </c>
      <c r="AY50" s="345">
        <f t="shared" si="113"/>
        <v>0.44583333333333341</v>
      </c>
      <c r="AZ50" s="348">
        <f t="shared" si="101"/>
        <v>0.45902777777777781</v>
      </c>
      <c r="BA50" s="345">
        <f t="shared" si="114"/>
        <v>0.4875000000000001</v>
      </c>
      <c r="BB50" s="348">
        <f t="shared" si="102"/>
        <v>0.50069444444444444</v>
      </c>
      <c r="BC50" s="345">
        <f t="shared" si="115"/>
        <v>0.52916666666666679</v>
      </c>
      <c r="BD50" s="348">
        <f t="shared" si="103"/>
        <v>0.54236111111111107</v>
      </c>
      <c r="BE50" s="345">
        <f t="shared" si="116"/>
        <v>0.57083333333333341</v>
      </c>
      <c r="BF50" s="345">
        <f t="shared" si="117"/>
        <v>0.61250000000000004</v>
      </c>
      <c r="BG50" s="345">
        <f t="shared" si="118"/>
        <v>0.65416666666666667</v>
      </c>
      <c r="BH50" s="345">
        <f t="shared" si="119"/>
        <v>0.6958333333333333</v>
      </c>
      <c r="BI50" s="345">
        <f t="shared" si="120"/>
        <v>0.73749999999999993</v>
      </c>
      <c r="BJ50" s="345">
        <f t="shared" si="121"/>
        <v>0.77916666666666656</v>
      </c>
      <c r="BK50" s="345">
        <f t="shared" si="122"/>
        <v>0.82083333333333319</v>
      </c>
      <c r="BL50" s="345">
        <f t="shared" si="123"/>
        <v>0.86249999999999982</v>
      </c>
      <c r="BM50" s="345">
        <f t="shared" si="124"/>
        <v>0.90416666666666645</v>
      </c>
      <c r="BN50" s="353"/>
      <c r="BO50" s="354"/>
      <c r="BP50" s="439"/>
      <c r="BQ50" s="388"/>
      <c r="BR50" s="388"/>
      <c r="BS50" s="388"/>
      <c r="BT50" s="388"/>
      <c r="BU50" s="388"/>
      <c r="BV50" s="388"/>
      <c r="BW50" s="388"/>
      <c r="BX50" s="388"/>
      <c r="BY50" s="388"/>
      <c r="BZ50" s="388"/>
      <c r="CA50" s="388"/>
      <c r="CB50" s="388"/>
      <c r="CC50" s="388"/>
      <c r="CD50" s="388"/>
      <c r="CE50" s="354"/>
      <c r="CF50"/>
      <c r="CG50" s="224"/>
      <c r="CH50"/>
      <c r="CI50" s="228"/>
      <c r="CJ50"/>
      <c r="CK50" s="224"/>
      <c r="CL50"/>
      <c r="CM50" s="228"/>
      <c r="CN50"/>
      <c r="CO50" s="224"/>
    </row>
    <row r="51" spans="1:93" x14ac:dyDescent="0.25">
      <c r="A51" s="2" t="s">
        <v>66</v>
      </c>
      <c r="B51" s="160">
        <v>6.9444444444444447E-4</v>
      </c>
      <c r="C51" s="211">
        <f>C50+$B51</f>
        <v>0.23819444444444446</v>
      </c>
      <c r="D51" s="306">
        <f>'203'!C35</f>
        <v>0.25138888888888888</v>
      </c>
      <c r="E51" s="213">
        <f>'203'!D35</f>
        <v>0.2722222222222222</v>
      </c>
      <c r="F51" s="212">
        <f t="shared" si="105"/>
        <v>0.27986111111111112</v>
      </c>
      <c r="G51" s="213">
        <f t="shared" si="105"/>
        <v>0.29027777777777775</v>
      </c>
      <c r="H51" s="306">
        <f>'203'!E35</f>
        <v>0.29305555555555557</v>
      </c>
      <c r="I51" s="211">
        <f>I50+$B51</f>
        <v>0.32152777777777775</v>
      </c>
      <c r="J51" s="306">
        <f>'203'!G35</f>
        <v>0.33194444444444438</v>
      </c>
      <c r="K51" s="211">
        <f>K50+$B51</f>
        <v>0.36319444444444443</v>
      </c>
      <c r="L51" s="306">
        <f>'203'!I35</f>
        <v>0.37638888888888888</v>
      </c>
      <c r="M51" s="211">
        <f>M50+$B51</f>
        <v>0.40486111111111112</v>
      </c>
      <c r="N51" s="306">
        <f>'203'!J35</f>
        <v>0.41805555555555557</v>
      </c>
      <c r="O51" s="211">
        <f>O50+$B51</f>
        <v>0.4465277777777778</v>
      </c>
      <c r="P51" s="306">
        <f>'203'!K35</f>
        <v>0.45972222222222225</v>
      </c>
      <c r="Q51" s="211">
        <f>Q50+$B51</f>
        <v>0.48819444444444449</v>
      </c>
      <c r="R51" s="306">
        <f>'203'!L35</f>
        <v>0.50138888888888899</v>
      </c>
      <c r="S51" s="213">
        <f>S50+$B51</f>
        <v>0.50902777777777775</v>
      </c>
      <c r="T51" s="211"/>
      <c r="U51" s="211">
        <f>U50+$B51</f>
        <v>0.52986111111111112</v>
      </c>
      <c r="V51" s="306">
        <f>'203'!N35</f>
        <v>0.54305555555555562</v>
      </c>
      <c r="W51" s="213">
        <f t="shared" si="106"/>
        <v>0.55069444444444449</v>
      </c>
      <c r="X51" s="211">
        <f t="shared" si="106"/>
        <v>0.57152777777777775</v>
      </c>
      <c r="Y51" s="306">
        <f>'203'!P35</f>
        <v>0.58472222222222225</v>
      </c>
      <c r="Z51" s="211">
        <f>Z50+$B51</f>
        <v>0.61319444444444438</v>
      </c>
      <c r="AA51" s="306">
        <f>'203'!R35</f>
        <v>0.62638888888888888</v>
      </c>
      <c r="AB51" s="213">
        <f t="shared" si="107"/>
        <v>0.6381944444444444</v>
      </c>
      <c r="AC51" s="211">
        <f t="shared" si="107"/>
        <v>0.65486111111111101</v>
      </c>
      <c r="AD51" s="306">
        <f>'203'!S35</f>
        <v>0.66874999999999996</v>
      </c>
      <c r="AE51" s="211">
        <f>AE50+$B51</f>
        <v>0.69652777777777763</v>
      </c>
      <c r="AF51" s="306">
        <f>'203'!U35</f>
        <v>0.70972222222222214</v>
      </c>
      <c r="AG51" s="211">
        <f>AG50+$B51</f>
        <v>0.73819444444444426</v>
      </c>
      <c r="AH51" s="306">
        <f>'203'!W35</f>
        <v>0.75138888888888877</v>
      </c>
      <c r="AI51" s="211">
        <f>AI50+$B51</f>
        <v>0.77986111111111089</v>
      </c>
      <c r="AJ51" s="306">
        <f>'203'!Y35</f>
        <v>0.7930555555555554</v>
      </c>
      <c r="AK51" s="211">
        <f>AK50+$B51</f>
        <v>0.82152777777777752</v>
      </c>
      <c r="AL51" s="306">
        <f>'203'!Z35</f>
        <v>0.83472222222222203</v>
      </c>
      <c r="AM51" s="211">
        <f>AM50+$B51</f>
        <v>0.86319444444444415</v>
      </c>
      <c r="AN51" s="306">
        <f>'203'!AA35</f>
        <v>0.87638888888888866</v>
      </c>
      <c r="AO51" s="211">
        <f t="shared" si="108"/>
        <v>0.90486111111111078</v>
      </c>
      <c r="AP51" s="388"/>
      <c r="AQ51" s="388"/>
      <c r="AR51" s="26">
        <f t="shared" ref="AR51" si="126">AR50+$B51</f>
        <v>0.2590277777777778</v>
      </c>
      <c r="AS51" s="345">
        <f t="shared" si="110"/>
        <v>0.3215277777777778</v>
      </c>
      <c r="AT51" s="383">
        <v>0.3347222222222222</v>
      </c>
      <c r="AU51" s="345">
        <f t="shared" si="111"/>
        <v>0.36319444444444449</v>
      </c>
      <c r="AV51" s="348">
        <f>'203'!AG35</f>
        <v>0.37638888888888888</v>
      </c>
      <c r="AW51" s="345">
        <f t="shared" si="112"/>
        <v>0.40486111111111117</v>
      </c>
      <c r="AX51" s="348">
        <f t="shared" si="100"/>
        <v>0.41805555555555557</v>
      </c>
      <c r="AY51" s="345">
        <f t="shared" si="113"/>
        <v>0.44652777777777786</v>
      </c>
      <c r="AZ51" s="348">
        <f t="shared" si="101"/>
        <v>0.45972222222222225</v>
      </c>
      <c r="BA51" s="345">
        <f t="shared" si="114"/>
        <v>0.48819444444444454</v>
      </c>
      <c r="BB51" s="348">
        <f t="shared" si="102"/>
        <v>0.50138888888888888</v>
      </c>
      <c r="BC51" s="345">
        <f t="shared" si="115"/>
        <v>0.52986111111111123</v>
      </c>
      <c r="BD51" s="348">
        <f t="shared" si="103"/>
        <v>0.54305555555555551</v>
      </c>
      <c r="BE51" s="345">
        <f t="shared" si="116"/>
        <v>0.57152777777777786</v>
      </c>
      <c r="BF51" s="345">
        <f t="shared" si="117"/>
        <v>0.61319444444444449</v>
      </c>
      <c r="BG51" s="345">
        <f t="shared" si="118"/>
        <v>0.65486111111111112</v>
      </c>
      <c r="BH51" s="345">
        <f t="shared" si="119"/>
        <v>0.69652777777777775</v>
      </c>
      <c r="BI51" s="345">
        <f t="shared" si="120"/>
        <v>0.73819444444444438</v>
      </c>
      <c r="BJ51" s="345">
        <f t="shared" si="121"/>
        <v>0.77986111111111101</v>
      </c>
      <c r="BK51" s="345">
        <f t="shared" si="122"/>
        <v>0.82152777777777763</v>
      </c>
      <c r="BL51" s="345">
        <f t="shared" si="123"/>
        <v>0.86319444444444426</v>
      </c>
      <c r="BM51" s="345">
        <f t="shared" si="124"/>
        <v>0.90486111111111089</v>
      </c>
      <c r="BN51" s="353"/>
      <c r="BO51" s="354"/>
      <c r="BP51" s="439"/>
      <c r="BQ51" s="388"/>
      <c r="BR51" s="388"/>
      <c r="BS51" s="388"/>
      <c r="BT51" s="388"/>
      <c r="BU51" s="388"/>
      <c r="BV51" s="388"/>
      <c r="BW51" s="388"/>
      <c r="BX51" s="388"/>
      <c r="BY51" s="388"/>
      <c r="BZ51" s="388"/>
      <c r="CA51" s="388"/>
      <c r="CB51" s="388"/>
      <c r="CC51" s="388"/>
      <c r="CD51" s="388"/>
      <c r="CE51" s="354"/>
      <c r="CF51"/>
      <c r="CG51" s="224"/>
      <c r="CH51"/>
      <c r="CI51" s="230"/>
      <c r="CJ51"/>
      <c r="CK51" s="224"/>
      <c r="CL51"/>
      <c r="CM51" s="230"/>
      <c r="CN51"/>
      <c r="CO51" s="224"/>
    </row>
    <row r="52" spans="1:93" x14ac:dyDescent="0.25">
      <c r="A52" s="2" t="s">
        <v>37</v>
      </c>
      <c r="B52" s="160">
        <v>6.9444444444444447E-4</v>
      </c>
      <c r="C52" s="211">
        <f>C51+$B52</f>
        <v>0.2388888888888889</v>
      </c>
      <c r="D52" s="306">
        <f>'203'!C36</f>
        <v>0.25208333333333333</v>
      </c>
      <c r="E52" s="213">
        <f>'203'!D36</f>
        <v>0.27291666666666664</v>
      </c>
      <c r="F52" s="212">
        <f t="shared" si="105"/>
        <v>0.28055555555555556</v>
      </c>
      <c r="G52" s="213">
        <f t="shared" si="105"/>
        <v>0.29097222222222219</v>
      </c>
      <c r="H52" s="306">
        <f>'203'!E36</f>
        <v>0.29375000000000001</v>
      </c>
      <c r="I52" s="211">
        <f>I51+$B52</f>
        <v>0.32222222222222219</v>
      </c>
      <c r="J52" s="306">
        <f>'203'!G36</f>
        <v>0.33263888888888882</v>
      </c>
      <c r="K52" s="211">
        <f>K51+$B52</f>
        <v>0.36388888888888887</v>
      </c>
      <c r="L52" s="306">
        <f>'203'!I36</f>
        <v>0.37708333333333333</v>
      </c>
      <c r="M52" s="211">
        <f>M51+$B52</f>
        <v>0.40555555555555556</v>
      </c>
      <c r="N52" s="306">
        <f>'203'!J36</f>
        <v>0.41875000000000001</v>
      </c>
      <c r="O52" s="211">
        <f>O51+$B52</f>
        <v>0.44722222222222224</v>
      </c>
      <c r="P52" s="306">
        <f>'203'!K36</f>
        <v>0.4604166666666667</v>
      </c>
      <c r="Q52" s="211">
        <f>Q51+$B52</f>
        <v>0.48888888888888893</v>
      </c>
      <c r="R52" s="306">
        <f>'203'!L36</f>
        <v>0.50208333333333344</v>
      </c>
      <c r="S52" s="213">
        <f>S51+$B52</f>
        <v>0.50972222222222219</v>
      </c>
      <c r="T52" s="213">
        <v>0.51736111111111105</v>
      </c>
      <c r="U52" s="211">
        <f>U51+$B52</f>
        <v>0.53055555555555556</v>
      </c>
      <c r="V52" s="306">
        <f>'203'!N36</f>
        <v>0.54375000000000007</v>
      </c>
      <c r="W52" s="213">
        <f>W51+$B52</f>
        <v>0.55138888888888893</v>
      </c>
      <c r="X52" s="211">
        <f>X51+$B52</f>
        <v>0.57222222222222219</v>
      </c>
      <c r="Y52" s="306">
        <f>'203'!P36</f>
        <v>0.5854166666666667</v>
      </c>
      <c r="Z52" s="211">
        <f>Z51+$B52</f>
        <v>0.61388888888888882</v>
      </c>
      <c r="AA52" s="306">
        <f>'203'!R36</f>
        <v>0.62708333333333333</v>
      </c>
      <c r="AB52" s="213">
        <f>AB51+$B52</f>
        <v>0.63888888888888884</v>
      </c>
      <c r="AC52" s="211">
        <f>AC51+$B52</f>
        <v>0.65555555555555545</v>
      </c>
      <c r="AD52" s="306">
        <f>'203'!S36</f>
        <v>0.6694444444444444</v>
      </c>
      <c r="AE52" s="211">
        <f>AE51+$B52</f>
        <v>0.69722222222222208</v>
      </c>
      <c r="AF52" s="306">
        <f>'203'!U36</f>
        <v>0.71041666666666659</v>
      </c>
      <c r="AG52" s="211">
        <f>AG51+$B52</f>
        <v>0.73888888888888871</v>
      </c>
      <c r="AH52" s="306">
        <f>'203'!W36</f>
        <v>0.75208333333333321</v>
      </c>
      <c r="AI52" s="211">
        <f>AI51+$B52</f>
        <v>0.78055555555555534</v>
      </c>
      <c r="AJ52" s="306">
        <f>'203'!Y36</f>
        <v>0.79374999999999984</v>
      </c>
      <c r="AK52" s="211">
        <f>AK51+$B52</f>
        <v>0.82222222222222197</v>
      </c>
      <c r="AL52" s="306">
        <f>'203'!Z36</f>
        <v>0.83541666666666647</v>
      </c>
      <c r="AM52" s="211">
        <f>AM51+$B52</f>
        <v>0.8638888888888886</v>
      </c>
      <c r="AN52" s="306">
        <f>'203'!AA36</f>
        <v>0.8770833333333331</v>
      </c>
      <c r="AO52" s="211">
        <f t="shared" si="108"/>
        <v>0.90555555555555522</v>
      </c>
      <c r="AP52" s="388"/>
      <c r="AQ52" s="388"/>
      <c r="AR52" s="26">
        <f>AR51+$B52</f>
        <v>0.25972222222222224</v>
      </c>
      <c r="AS52" s="345">
        <f>AS51+$B52</f>
        <v>0.32222222222222224</v>
      </c>
      <c r="AT52" s="383">
        <v>0.3354166666666667</v>
      </c>
      <c r="AU52" s="345">
        <f t="shared" si="111"/>
        <v>0.36388888888888893</v>
      </c>
      <c r="AV52" s="348">
        <f>'203'!AG36</f>
        <v>0.37708333333333333</v>
      </c>
      <c r="AW52" s="345">
        <f t="shared" si="112"/>
        <v>0.40555555555555561</v>
      </c>
      <c r="AX52" s="348">
        <f t="shared" ref="AX52:AX55" si="127">AV52+"1:00"</f>
        <v>0.41875000000000001</v>
      </c>
      <c r="AY52" s="345">
        <f t="shared" si="113"/>
        <v>0.4472222222222223</v>
      </c>
      <c r="AZ52" s="348">
        <f t="shared" ref="AZ52:AZ55" si="128">AX52+"1:00"</f>
        <v>0.4604166666666667</v>
      </c>
      <c r="BA52" s="345">
        <f t="shared" si="114"/>
        <v>0.48888888888888898</v>
      </c>
      <c r="BB52" s="348">
        <f t="shared" ref="BB52:BB55" si="129">AZ52+"1:00"</f>
        <v>0.50208333333333333</v>
      </c>
      <c r="BC52" s="345">
        <f t="shared" si="115"/>
        <v>0.53055555555555567</v>
      </c>
      <c r="BD52" s="348">
        <f t="shared" ref="BD52:BD55" si="130">BB52+"1:00"</f>
        <v>0.54374999999999996</v>
      </c>
      <c r="BE52" s="345">
        <f t="shared" si="116"/>
        <v>0.5722222222222223</v>
      </c>
      <c r="BF52" s="345">
        <f t="shared" si="117"/>
        <v>0.61388888888888893</v>
      </c>
      <c r="BG52" s="345">
        <f t="shared" si="118"/>
        <v>0.65555555555555556</v>
      </c>
      <c r="BH52" s="345">
        <f t="shared" si="119"/>
        <v>0.69722222222222219</v>
      </c>
      <c r="BI52" s="345">
        <f t="shared" si="120"/>
        <v>0.73888888888888882</v>
      </c>
      <c r="BJ52" s="345">
        <f t="shared" si="121"/>
        <v>0.78055555555555545</v>
      </c>
      <c r="BK52" s="345">
        <f t="shared" si="122"/>
        <v>0.82222222222222208</v>
      </c>
      <c r="BL52" s="345">
        <f t="shared" si="123"/>
        <v>0.86388888888888871</v>
      </c>
      <c r="BM52" s="345">
        <f t="shared" si="124"/>
        <v>0.90555555555555534</v>
      </c>
      <c r="BN52" s="353"/>
      <c r="BO52" s="354"/>
      <c r="BP52" s="439"/>
      <c r="BQ52" s="388"/>
      <c r="BR52" s="388"/>
      <c r="BS52" s="388"/>
      <c r="BT52" s="388"/>
      <c r="BU52" s="388"/>
      <c r="BV52" s="388"/>
      <c r="BW52" s="388"/>
      <c r="BX52" s="388"/>
      <c r="BY52" s="388"/>
      <c r="BZ52" s="388"/>
      <c r="CA52" s="388"/>
      <c r="CB52" s="388"/>
      <c r="CC52" s="388"/>
      <c r="CD52" s="388"/>
      <c r="CE52" s="354"/>
      <c r="CF52" s="229"/>
      <c r="CG52" s="228"/>
      <c r="CH52" s="229"/>
      <c r="CI52" s="224"/>
      <c r="CJ52" s="229"/>
      <c r="CK52" s="228"/>
      <c r="CL52" s="229"/>
      <c r="CM52" s="224"/>
      <c r="CN52" s="229"/>
      <c r="CO52" s="228"/>
    </row>
    <row r="53" spans="1:93" x14ac:dyDescent="0.25">
      <c r="A53" s="2" t="s">
        <v>51</v>
      </c>
      <c r="B53" s="160">
        <v>0</v>
      </c>
      <c r="C53" s="211">
        <f t="shared" ref="C53:C58" si="131">C52+$B53</f>
        <v>0.2388888888888889</v>
      </c>
      <c r="D53" s="306">
        <f>'203'!C37</f>
        <v>0.25277777777777777</v>
      </c>
      <c r="E53" s="213">
        <f>'203'!D37</f>
        <v>0.27361111111111108</v>
      </c>
      <c r="F53" s="212">
        <f>F52+$B53</f>
        <v>0.28055555555555556</v>
      </c>
      <c r="G53" s="213">
        <f t="shared" ref="F53:I58" si="132">G52+$B53</f>
        <v>0.29097222222222219</v>
      </c>
      <c r="H53" s="306">
        <f>'203'!E37</f>
        <v>0.29444444444444445</v>
      </c>
      <c r="I53" s="211">
        <f t="shared" si="132"/>
        <v>0.32222222222222219</v>
      </c>
      <c r="J53" s="306">
        <f>'203'!G37</f>
        <v>0.33333333333333326</v>
      </c>
      <c r="K53" s="211">
        <f t="shared" ref="K53:K58" si="133">K52+$B53</f>
        <v>0.36388888888888887</v>
      </c>
      <c r="L53" s="306">
        <f>'203'!I37</f>
        <v>0.37777777777777777</v>
      </c>
      <c r="M53" s="211">
        <f>M52+$B53</f>
        <v>0.40555555555555556</v>
      </c>
      <c r="N53" s="306">
        <f>'203'!J37</f>
        <v>0.41944444444444445</v>
      </c>
      <c r="O53" s="211">
        <f t="shared" ref="O53:O58" si="134">O52+$B53</f>
        <v>0.44722222222222224</v>
      </c>
      <c r="P53" s="306">
        <f>'203'!K37</f>
        <v>0.46111111111111114</v>
      </c>
      <c r="Q53" s="211">
        <f t="shared" ref="Q53:Q58" si="135">Q52+$B53</f>
        <v>0.48888888888888893</v>
      </c>
      <c r="R53" s="306">
        <f>'203'!L37</f>
        <v>0.50277777777777788</v>
      </c>
      <c r="S53" s="213">
        <f t="shared" ref="S53:U58" si="136">S52+$B53</f>
        <v>0.50972222222222219</v>
      </c>
      <c r="T53" s="213">
        <f t="shared" si="136"/>
        <v>0.51736111111111105</v>
      </c>
      <c r="U53" s="211">
        <f t="shared" si="136"/>
        <v>0.53055555555555556</v>
      </c>
      <c r="V53" s="306">
        <f>'203'!N37</f>
        <v>0.54444444444444451</v>
      </c>
      <c r="W53" s="213">
        <f t="shared" ref="W53" si="137">W52+$B53</f>
        <v>0.55138888888888893</v>
      </c>
      <c r="X53" s="211">
        <f t="shared" ref="X53:X58" si="138">X52+$B53</f>
        <v>0.57222222222222219</v>
      </c>
      <c r="Y53" s="306">
        <f>'203'!P37</f>
        <v>0.58611111111111114</v>
      </c>
      <c r="Z53" s="211">
        <f t="shared" ref="Z53:Z56" si="139">Z52+$B53</f>
        <v>0.61388888888888882</v>
      </c>
      <c r="AA53" s="306">
        <f>'203'!R37</f>
        <v>0.62777777777777777</v>
      </c>
      <c r="AB53" s="213">
        <f t="shared" ref="AB53:AB58" si="140">AB52+$B53</f>
        <v>0.63888888888888884</v>
      </c>
      <c r="AC53" s="211">
        <f t="shared" ref="AC53:AC58" si="141">AC52+$B53</f>
        <v>0.65555555555555545</v>
      </c>
      <c r="AD53" s="306">
        <f>'203'!S37</f>
        <v>0.67013888888888884</v>
      </c>
      <c r="AE53" s="211">
        <f t="shared" ref="AE53:AE58" si="142">AE52+$B53</f>
        <v>0.69722222222222208</v>
      </c>
      <c r="AF53" s="306">
        <f>'203'!U37</f>
        <v>0.71111111111111103</v>
      </c>
      <c r="AG53" s="211">
        <f t="shared" ref="AG53:AG58" si="143">AG52+$B53</f>
        <v>0.73888888888888871</v>
      </c>
      <c r="AH53" s="306">
        <f>'203'!W37</f>
        <v>0.75277777777777766</v>
      </c>
      <c r="AI53" s="211">
        <f t="shared" ref="AI53:AI58" si="144">AI52+$B53</f>
        <v>0.78055555555555534</v>
      </c>
      <c r="AJ53" s="306">
        <f>'203'!Y37</f>
        <v>0.79444444444444429</v>
      </c>
      <c r="AK53" s="211">
        <f t="shared" ref="AK53:AK58" si="145">AK52+$B53</f>
        <v>0.82222222222222197</v>
      </c>
      <c r="AL53" s="306">
        <f>'203'!Z37</f>
        <v>0.83611111111111092</v>
      </c>
      <c r="AM53" s="211">
        <f t="shared" ref="AM53:AM58" si="146">AM52+$B53</f>
        <v>0.8638888888888886</v>
      </c>
      <c r="AN53" s="306">
        <f>'203'!AA37</f>
        <v>0.87777777777777755</v>
      </c>
      <c r="AO53" s="211">
        <f t="shared" ref="AO53:AO58" si="147">AO52+$B53</f>
        <v>0.90555555555555522</v>
      </c>
      <c r="AP53" s="388"/>
      <c r="AQ53" s="388"/>
      <c r="AR53" s="26">
        <f t="shared" ref="AR53" si="148">AR52+$B53</f>
        <v>0.25972222222222224</v>
      </c>
      <c r="AS53" s="345">
        <f t="shared" ref="AS53:AS57" si="149">AS52+$B53</f>
        <v>0.32222222222222224</v>
      </c>
      <c r="AT53" s="383">
        <v>0.33611111111111108</v>
      </c>
      <c r="AU53" s="345">
        <f t="shared" si="111"/>
        <v>0.36388888888888893</v>
      </c>
      <c r="AV53" s="348">
        <f>'203'!AG37</f>
        <v>0.37777777777777777</v>
      </c>
      <c r="AW53" s="345">
        <f t="shared" si="112"/>
        <v>0.40555555555555561</v>
      </c>
      <c r="AX53" s="348">
        <f t="shared" si="127"/>
        <v>0.41944444444444445</v>
      </c>
      <c r="AY53" s="345">
        <f t="shared" si="113"/>
        <v>0.4472222222222223</v>
      </c>
      <c r="AZ53" s="348">
        <f t="shared" si="128"/>
        <v>0.46111111111111114</v>
      </c>
      <c r="BA53" s="345">
        <f t="shared" si="114"/>
        <v>0.48888888888888898</v>
      </c>
      <c r="BB53" s="348">
        <f t="shared" si="129"/>
        <v>0.50277777777777777</v>
      </c>
      <c r="BC53" s="345">
        <f t="shared" si="115"/>
        <v>0.53055555555555567</v>
      </c>
      <c r="BD53" s="348">
        <f t="shared" si="130"/>
        <v>0.5444444444444444</v>
      </c>
      <c r="BE53" s="345">
        <f t="shared" si="116"/>
        <v>0.5722222222222223</v>
      </c>
      <c r="BF53" s="345">
        <f t="shared" si="117"/>
        <v>0.61388888888888893</v>
      </c>
      <c r="BG53" s="345">
        <f t="shared" si="118"/>
        <v>0.65555555555555556</v>
      </c>
      <c r="BH53" s="345">
        <f t="shared" si="119"/>
        <v>0.69722222222222219</v>
      </c>
      <c r="BI53" s="345">
        <f t="shared" si="120"/>
        <v>0.73888888888888882</v>
      </c>
      <c r="BJ53" s="345">
        <f t="shared" si="121"/>
        <v>0.78055555555555545</v>
      </c>
      <c r="BK53" s="345">
        <f t="shared" si="122"/>
        <v>0.82222222222222208</v>
      </c>
      <c r="BL53" s="345">
        <f t="shared" si="123"/>
        <v>0.86388888888888871</v>
      </c>
      <c r="BM53" s="345">
        <f t="shared" si="124"/>
        <v>0.90555555555555534</v>
      </c>
      <c r="BN53" s="353"/>
      <c r="BO53" s="354"/>
      <c r="BP53" s="439"/>
      <c r="BQ53" s="388"/>
      <c r="BR53" s="388"/>
      <c r="BS53" s="388"/>
      <c r="BT53" s="388"/>
      <c r="BU53" s="388"/>
      <c r="BV53" s="388"/>
      <c r="BW53" s="388"/>
      <c r="BX53" s="388"/>
      <c r="BY53" s="388"/>
      <c r="BZ53" s="388"/>
      <c r="CA53" s="388"/>
      <c r="CB53" s="388"/>
      <c r="CC53" s="388"/>
      <c r="CD53" s="388"/>
      <c r="CE53" s="354"/>
      <c r="CF53" s="229"/>
      <c r="CG53" s="230"/>
      <c r="CH53" s="229"/>
      <c r="CI53" s="224"/>
      <c r="CJ53" s="229"/>
      <c r="CK53" s="230"/>
      <c r="CL53" s="229"/>
      <c r="CM53" s="224"/>
      <c r="CN53" s="229"/>
      <c r="CO53" s="230"/>
    </row>
    <row r="54" spans="1:93" x14ac:dyDescent="0.25">
      <c r="A54" s="2" t="s">
        <v>38</v>
      </c>
      <c r="B54" s="160">
        <v>6.9444444444444447E-4</v>
      </c>
      <c r="C54" s="211">
        <f t="shared" si="131"/>
        <v>0.23958333333333334</v>
      </c>
      <c r="D54" s="306">
        <f>'203'!C38</f>
        <v>0.25277777777777777</v>
      </c>
      <c r="E54" s="213">
        <f>'203'!D38</f>
        <v>0.27361111111111108</v>
      </c>
      <c r="F54" s="212">
        <f>F53+$B54</f>
        <v>0.28125</v>
      </c>
      <c r="G54" s="213">
        <f t="shared" si="132"/>
        <v>0.29166666666666663</v>
      </c>
      <c r="H54" s="306">
        <f>'203'!E38</f>
        <v>0.29444444444444445</v>
      </c>
      <c r="I54" s="211">
        <f t="shared" si="132"/>
        <v>0.32291666666666663</v>
      </c>
      <c r="J54" s="306">
        <f>'203'!G38</f>
        <v>0.33333333333333326</v>
      </c>
      <c r="K54" s="211">
        <f t="shared" si="133"/>
        <v>0.36458333333333331</v>
      </c>
      <c r="L54" s="306">
        <f>'203'!I38</f>
        <v>0.37777777777777777</v>
      </c>
      <c r="M54" s="211">
        <f t="shared" ref="M54:M58" si="150">M53+$B54</f>
        <v>0.40625</v>
      </c>
      <c r="N54" s="306">
        <f>'203'!J38</f>
        <v>0.41944444444444445</v>
      </c>
      <c r="O54" s="211">
        <f t="shared" si="134"/>
        <v>0.44791666666666669</v>
      </c>
      <c r="P54" s="306">
        <f>'203'!K38</f>
        <v>0.46111111111111114</v>
      </c>
      <c r="Q54" s="211">
        <f t="shared" si="135"/>
        <v>0.48958333333333337</v>
      </c>
      <c r="R54" s="306">
        <f>'203'!L38</f>
        <v>0.50277777777777788</v>
      </c>
      <c r="S54" s="213">
        <f t="shared" si="136"/>
        <v>0.51041666666666663</v>
      </c>
      <c r="T54" s="213">
        <f t="shared" si="136"/>
        <v>0.51805555555555549</v>
      </c>
      <c r="U54" s="211">
        <f t="shared" si="136"/>
        <v>0.53125</v>
      </c>
      <c r="V54" s="306">
        <f>'203'!N38</f>
        <v>0.54444444444444451</v>
      </c>
      <c r="W54" s="213">
        <f t="shared" ref="W54" si="151">W53+$B54</f>
        <v>0.55208333333333337</v>
      </c>
      <c r="X54" s="211">
        <f t="shared" si="138"/>
        <v>0.57291666666666663</v>
      </c>
      <c r="Y54" s="306">
        <f>'203'!P38</f>
        <v>0.58611111111111114</v>
      </c>
      <c r="Z54" s="211">
        <f t="shared" si="139"/>
        <v>0.61458333333333326</v>
      </c>
      <c r="AA54" s="306">
        <f>'203'!R38</f>
        <v>0.62777777777777777</v>
      </c>
      <c r="AB54" s="213">
        <f t="shared" si="140"/>
        <v>0.63958333333333328</v>
      </c>
      <c r="AC54" s="211">
        <f t="shared" si="141"/>
        <v>0.65624999999999989</v>
      </c>
      <c r="AD54" s="306">
        <f>'203'!S38</f>
        <v>0.67013888888888884</v>
      </c>
      <c r="AE54" s="211">
        <f t="shared" si="142"/>
        <v>0.69791666666666652</v>
      </c>
      <c r="AF54" s="306">
        <f>'203'!U38</f>
        <v>0.71111111111111103</v>
      </c>
      <c r="AG54" s="211">
        <f t="shared" si="143"/>
        <v>0.73958333333333315</v>
      </c>
      <c r="AH54" s="306">
        <f>'203'!W38</f>
        <v>0.75277777777777766</v>
      </c>
      <c r="AI54" s="211">
        <f t="shared" si="144"/>
        <v>0.78124999999999978</v>
      </c>
      <c r="AJ54" s="306">
        <f>'203'!Y38</f>
        <v>0.79444444444444429</v>
      </c>
      <c r="AK54" s="211">
        <f t="shared" si="145"/>
        <v>0.82291666666666641</v>
      </c>
      <c r="AL54" s="306">
        <f>'203'!Z38</f>
        <v>0.83611111111111092</v>
      </c>
      <c r="AM54" s="211">
        <f t="shared" si="146"/>
        <v>0.86458333333333304</v>
      </c>
      <c r="AN54" s="306">
        <f>'203'!AA38</f>
        <v>0.87777777777777755</v>
      </c>
      <c r="AO54" s="211">
        <f t="shared" si="147"/>
        <v>0.90624999999999967</v>
      </c>
      <c r="AP54" s="388"/>
      <c r="AQ54" s="388"/>
      <c r="AR54" s="26">
        <f t="shared" ref="AR54" si="152">AR53+$B54</f>
        <v>0.26041666666666669</v>
      </c>
      <c r="AS54" s="345">
        <f t="shared" si="149"/>
        <v>0.32291666666666669</v>
      </c>
      <c r="AT54" s="383">
        <v>0.33611111111111108</v>
      </c>
      <c r="AU54" s="345">
        <f t="shared" si="111"/>
        <v>0.36458333333333337</v>
      </c>
      <c r="AV54" s="348">
        <f>'203'!AG38</f>
        <v>0.37777777777777777</v>
      </c>
      <c r="AW54" s="345">
        <f t="shared" si="112"/>
        <v>0.40625000000000006</v>
      </c>
      <c r="AX54" s="348">
        <f t="shared" si="127"/>
        <v>0.41944444444444445</v>
      </c>
      <c r="AY54" s="345">
        <f t="shared" si="113"/>
        <v>0.44791666666666674</v>
      </c>
      <c r="AZ54" s="348">
        <f t="shared" si="128"/>
        <v>0.46111111111111114</v>
      </c>
      <c r="BA54" s="345">
        <f t="shared" si="114"/>
        <v>0.48958333333333343</v>
      </c>
      <c r="BB54" s="348">
        <f t="shared" si="129"/>
        <v>0.50277777777777777</v>
      </c>
      <c r="BC54" s="345">
        <f t="shared" si="115"/>
        <v>0.53125000000000011</v>
      </c>
      <c r="BD54" s="348">
        <f t="shared" si="130"/>
        <v>0.5444444444444444</v>
      </c>
      <c r="BE54" s="345">
        <f t="shared" si="116"/>
        <v>0.57291666666666674</v>
      </c>
      <c r="BF54" s="345">
        <f t="shared" si="117"/>
        <v>0.61458333333333337</v>
      </c>
      <c r="BG54" s="345">
        <f t="shared" si="118"/>
        <v>0.65625</v>
      </c>
      <c r="BH54" s="345">
        <f t="shared" si="119"/>
        <v>0.69791666666666663</v>
      </c>
      <c r="BI54" s="345">
        <f t="shared" si="120"/>
        <v>0.73958333333333326</v>
      </c>
      <c r="BJ54" s="345">
        <f t="shared" si="121"/>
        <v>0.78124999999999989</v>
      </c>
      <c r="BK54" s="345">
        <f t="shared" si="122"/>
        <v>0.82291666666666652</v>
      </c>
      <c r="BL54" s="345">
        <f t="shared" si="123"/>
        <v>0.86458333333333315</v>
      </c>
      <c r="BM54" s="345">
        <f t="shared" si="124"/>
        <v>0.90624999999999978</v>
      </c>
      <c r="BN54" s="353"/>
      <c r="BO54" s="354"/>
      <c r="BP54" s="439"/>
      <c r="BQ54" s="388"/>
      <c r="BR54" s="388"/>
      <c r="BS54" s="388"/>
      <c r="BT54" s="388"/>
      <c r="BU54" s="388"/>
      <c r="BV54" s="388"/>
      <c r="BW54" s="388"/>
      <c r="BX54" s="388"/>
      <c r="BY54" s="388"/>
      <c r="BZ54" s="388"/>
      <c r="CA54" s="388"/>
      <c r="CB54" s="388"/>
      <c r="CC54" s="388"/>
      <c r="CD54" s="388"/>
      <c r="CE54" s="354"/>
      <c r="CF54"/>
      <c r="CG54" s="224"/>
      <c r="CH54"/>
      <c r="CI54" s="224"/>
      <c r="CJ54"/>
      <c r="CK54" s="224"/>
      <c r="CL54"/>
      <c r="CM54" s="224"/>
      <c r="CN54"/>
      <c r="CO54" s="224"/>
    </row>
    <row r="55" spans="1:93" x14ac:dyDescent="0.25">
      <c r="A55" s="2" t="s">
        <v>67</v>
      </c>
      <c r="B55" s="160">
        <v>6.9444444444444447E-4</v>
      </c>
      <c r="C55" s="211">
        <f t="shared" si="131"/>
        <v>0.24027777777777778</v>
      </c>
      <c r="D55" s="306">
        <f>'203'!C39</f>
        <v>0.25347222222222221</v>
      </c>
      <c r="E55" s="213">
        <f>'203'!D39</f>
        <v>0.27430555555555552</v>
      </c>
      <c r="F55" s="212">
        <f>F54+$B55</f>
        <v>0.28194444444444444</v>
      </c>
      <c r="G55" s="213">
        <f t="shared" si="132"/>
        <v>0.29236111111111107</v>
      </c>
      <c r="H55" s="306">
        <f>'203'!E39</f>
        <v>0.2951388888888889</v>
      </c>
      <c r="I55" s="211">
        <f t="shared" si="132"/>
        <v>0.32361111111111107</v>
      </c>
      <c r="J55" s="306">
        <f>'203'!G39</f>
        <v>0.3340277777777777</v>
      </c>
      <c r="K55" s="211">
        <f t="shared" si="133"/>
        <v>0.36527777777777776</v>
      </c>
      <c r="L55" s="306">
        <f>'203'!I39</f>
        <v>0.37847222222222221</v>
      </c>
      <c r="M55" s="211">
        <f t="shared" si="150"/>
        <v>0.40694444444444444</v>
      </c>
      <c r="N55" s="306">
        <f>'203'!J39</f>
        <v>0.4201388888888889</v>
      </c>
      <c r="O55" s="211">
        <f t="shared" si="134"/>
        <v>0.44861111111111113</v>
      </c>
      <c r="P55" s="306">
        <f>'203'!K39</f>
        <v>0.46180555555555558</v>
      </c>
      <c r="Q55" s="211">
        <f t="shared" si="135"/>
        <v>0.49027777777777781</v>
      </c>
      <c r="R55" s="306">
        <f>'203'!L39</f>
        <v>0.50347222222222232</v>
      </c>
      <c r="S55" s="213">
        <f t="shared" si="136"/>
        <v>0.51111111111111107</v>
      </c>
      <c r="T55" s="213">
        <f t="shared" si="136"/>
        <v>0.51874999999999993</v>
      </c>
      <c r="U55" s="211">
        <f t="shared" si="136"/>
        <v>0.53194444444444444</v>
      </c>
      <c r="V55" s="306">
        <f>'203'!N39</f>
        <v>0.54513888888888895</v>
      </c>
      <c r="W55" s="213">
        <f t="shared" ref="W55" si="153">W54+$B55</f>
        <v>0.55277777777777781</v>
      </c>
      <c r="X55" s="211">
        <f t="shared" si="138"/>
        <v>0.57361111111111107</v>
      </c>
      <c r="Y55" s="306">
        <f>'203'!P39</f>
        <v>0.58680555555555558</v>
      </c>
      <c r="Z55" s="211">
        <f t="shared" si="139"/>
        <v>0.6152777777777777</v>
      </c>
      <c r="AA55" s="306">
        <f>'203'!R39</f>
        <v>0.62847222222222221</v>
      </c>
      <c r="AB55" s="213">
        <f t="shared" si="140"/>
        <v>0.64027777777777772</v>
      </c>
      <c r="AC55" s="211">
        <f t="shared" si="141"/>
        <v>0.65694444444444433</v>
      </c>
      <c r="AD55" s="306">
        <f>'203'!S39</f>
        <v>0.67083333333333328</v>
      </c>
      <c r="AE55" s="211">
        <f t="shared" si="142"/>
        <v>0.69861111111111096</v>
      </c>
      <c r="AF55" s="306">
        <f>'203'!U39</f>
        <v>0.71180555555555547</v>
      </c>
      <c r="AG55" s="211">
        <f t="shared" si="143"/>
        <v>0.74027777777777759</v>
      </c>
      <c r="AH55" s="306">
        <f>'203'!W39</f>
        <v>0.7534722222222221</v>
      </c>
      <c r="AI55" s="211">
        <f t="shared" si="144"/>
        <v>0.78194444444444422</v>
      </c>
      <c r="AJ55" s="306">
        <f>'203'!Y39</f>
        <v>0.79513888888888873</v>
      </c>
      <c r="AK55" s="211">
        <f t="shared" si="145"/>
        <v>0.82361111111111085</v>
      </c>
      <c r="AL55" s="306">
        <f>'203'!Z39</f>
        <v>0.83680555555555536</v>
      </c>
      <c r="AM55" s="211">
        <f t="shared" si="146"/>
        <v>0.86527777777777748</v>
      </c>
      <c r="AN55" s="306">
        <f>'203'!AA39</f>
        <v>0.87847222222222199</v>
      </c>
      <c r="AO55" s="211">
        <f t="shared" si="147"/>
        <v>0.90694444444444411</v>
      </c>
      <c r="AP55" s="388"/>
      <c r="AQ55" s="388"/>
      <c r="AR55" s="26">
        <f t="shared" ref="AR55" si="154">AR54+$B55</f>
        <v>0.26111111111111113</v>
      </c>
      <c r="AS55" s="345">
        <f t="shared" si="149"/>
        <v>0.32361111111111113</v>
      </c>
      <c r="AT55" s="383">
        <v>0.33680555555555558</v>
      </c>
      <c r="AU55" s="345">
        <f t="shared" si="111"/>
        <v>0.36527777777777781</v>
      </c>
      <c r="AV55" s="348">
        <f>'203'!AG39</f>
        <v>0.37847222222222221</v>
      </c>
      <c r="AW55" s="345">
        <f t="shared" si="112"/>
        <v>0.4069444444444445</v>
      </c>
      <c r="AX55" s="348">
        <f t="shared" si="127"/>
        <v>0.4201388888888889</v>
      </c>
      <c r="AY55" s="345">
        <f t="shared" si="113"/>
        <v>0.44861111111111118</v>
      </c>
      <c r="AZ55" s="348">
        <f t="shared" si="128"/>
        <v>0.46180555555555558</v>
      </c>
      <c r="BA55" s="345">
        <f t="shared" si="114"/>
        <v>0.49027777777777787</v>
      </c>
      <c r="BB55" s="348">
        <f t="shared" si="129"/>
        <v>0.50347222222222221</v>
      </c>
      <c r="BC55" s="345">
        <f t="shared" si="115"/>
        <v>0.53194444444444455</v>
      </c>
      <c r="BD55" s="348">
        <f t="shared" si="130"/>
        <v>0.54513888888888884</v>
      </c>
      <c r="BE55" s="345">
        <f t="shared" si="116"/>
        <v>0.57361111111111118</v>
      </c>
      <c r="BF55" s="345">
        <f t="shared" si="117"/>
        <v>0.61527777777777781</v>
      </c>
      <c r="BG55" s="345">
        <f t="shared" si="118"/>
        <v>0.65694444444444444</v>
      </c>
      <c r="BH55" s="345">
        <f t="shared" si="119"/>
        <v>0.69861111111111107</v>
      </c>
      <c r="BI55" s="345">
        <f t="shared" si="120"/>
        <v>0.7402777777777777</v>
      </c>
      <c r="BJ55" s="345">
        <f t="shared" si="121"/>
        <v>0.78194444444444433</v>
      </c>
      <c r="BK55" s="345">
        <f t="shared" si="122"/>
        <v>0.82361111111111096</v>
      </c>
      <c r="BL55" s="345">
        <f t="shared" si="123"/>
        <v>0.86527777777777759</v>
      </c>
      <c r="BM55" s="345">
        <f t="shared" si="124"/>
        <v>0.90694444444444422</v>
      </c>
      <c r="BN55" s="353"/>
      <c r="BO55" s="354"/>
      <c r="BP55" s="439"/>
      <c r="BQ55" s="388"/>
      <c r="BR55" s="388"/>
      <c r="BS55" s="388"/>
      <c r="BT55" s="388"/>
      <c r="BU55" s="388"/>
      <c r="BV55" s="388"/>
      <c r="BW55" s="388"/>
      <c r="BX55" s="388"/>
      <c r="BY55" s="388"/>
      <c r="BZ55" s="388"/>
      <c r="CA55" s="388"/>
      <c r="CB55" s="388"/>
      <c r="CC55" s="388"/>
      <c r="CD55" s="388"/>
      <c r="CE55" s="354"/>
      <c r="CF55"/>
      <c r="CG55" s="224"/>
      <c r="CH55"/>
      <c r="CI55" s="228"/>
      <c r="CJ55"/>
      <c r="CK55" s="224"/>
      <c r="CL55"/>
      <c r="CM55" s="228"/>
      <c r="CN55"/>
      <c r="CO55" s="224"/>
    </row>
    <row r="56" spans="1:93" x14ac:dyDescent="0.25">
      <c r="A56" s="2" t="s">
        <v>68</v>
      </c>
      <c r="B56" s="160">
        <v>6.9444444444444447E-4</v>
      </c>
      <c r="C56" s="211">
        <f t="shared" si="131"/>
        <v>0.24097222222222223</v>
      </c>
      <c r="D56" s="211"/>
      <c r="E56" s="213">
        <f>E55+$B56</f>
        <v>0.27499999999999997</v>
      </c>
      <c r="F56" s="212">
        <f>F55+$B56</f>
        <v>0.28263888888888888</v>
      </c>
      <c r="G56" s="213">
        <f t="shared" si="132"/>
        <v>0.29305555555555551</v>
      </c>
      <c r="H56" s="222">
        <f t="shared" ref="H56" si="155">H55+$B56</f>
        <v>0.29583333333333334</v>
      </c>
      <c r="I56" s="211">
        <f t="shared" si="132"/>
        <v>0.32430555555555551</v>
      </c>
      <c r="J56" s="211"/>
      <c r="K56" s="211">
        <f t="shared" si="133"/>
        <v>0.3659722222222222</v>
      </c>
      <c r="M56" s="211">
        <f t="shared" si="150"/>
        <v>0.40763888888888888</v>
      </c>
      <c r="N56" s="211"/>
      <c r="O56" s="211">
        <f t="shared" si="134"/>
        <v>0.44930555555555557</v>
      </c>
      <c r="P56" s="211"/>
      <c r="Q56" s="211">
        <f t="shared" si="135"/>
        <v>0.49097222222222225</v>
      </c>
      <c r="R56" s="211"/>
      <c r="S56" s="213">
        <f t="shared" si="136"/>
        <v>0.51180555555555551</v>
      </c>
      <c r="T56" s="213">
        <f t="shared" si="136"/>
        <v>0.51944444444444438</v>
      </c>
      <c r="U56" s="211">
        <f t="shared" si="136"/>
        <v>0.53263888888888888</v>
      </c>
      <c r="V56" s="211"/>
      <c r="W56" s="213">
        <f t="shared" ref="W56" si="156">W55+$B56</f>
        <v>0.55347222222222225</v>
      </c>
      <c r="X56" s="211">
        <f t="shared" si="138"/>
        <v>0.57430555555555551</v>
      </c>
      <c r="Y56" s="211"/>
      <c r="Z56" s="211">
        <f t="shared" si="139"/>
        <v>0.61597222222222214</v>
      </c>
      <c r="AA56" s="211"/>
      <c r="AB56" s="213">
        <f t="shared" si="140"/>
        <v>0.64097222222222217</v>
      </c>
      <c r="AC56" s="211">
        <f t="shared" si="141"/>
        <v>0.65763888888888877</v>
      </c>
      <c r="AD56" s="211"/>
      <c r="AE56" s="211">
        <f t="shared" si="142"/>
        <v>0.6993055555555554</v>
      </c>
      <c r="AF56" s="211"/>
      <c r="AG56" s="211">
        <f t="shared" si="143"/>
        <v>0.74097222222222203</v>
      </c>
      <c r="AH56" s="211"/>
      <c r="AI56" s="211">
        <f t="shared" si="144"/>
        <v>0.78263888888888866</v>
      </c>
      <c r="AJ56" s="211"/>
      <c r="AK56" s="211">
        <f t="shared" si="145"/>
        <v>0.82430555555555529</v>
      </c>
      <c r="AL56" s="211"/>
      <c r="AM56" s="211">
        <f t="shared" si="146"/>
        <v>0.86597222222222192</v>
      </c>
      <c r="AN56" s="211"/>
      <c r="AO56" s="211">
        <f t="shared" si="147"/>
        <v>0.90763888888888855</v>
      </c>
      <c r="AP56" s="388"/>
      <c r="AQ56" s="388"/>
      <c r="AR56" s="26">
        <f t="shared" ref="AR56" si="157">AR55+$B56</f>
        <v>0.26180555555555557</v>
      </c>
      <c r="AS56" s="345">
        <f t="shared" si="149"/>
        <v>0.32430555555555557</v>
      </c>
      <c r="AT56" s="344"/>
      <c r="AU56" s="345">
        <f t="shared" si="111"/>
        <v>0.36597222222222225</v>
      </c>
      <c r="AV56" s="345"/>
      <c r="AW56" s="345">
        <f t="shared" si="112"/>
        <v>0.40763888888888894</v>
      </c>
      <c r="AX56" s="345"/>
      <c r="AY56" s="345">
        <f t="shared" si="113"/>
        <v>0.44930555555555562</v>
      </c>
      <c r="AZ56" s="345"/>
      <c r="BA56" s="345">
        <f t="shared" si="114"/>
        <v>0.49097222222222231</v>
      </c>
      <c r="BB56" s="345"/>
      <c r="BC56" s="345">
        <f t="shared" si="115"/>
        <v>0.53263888888888899</v>
      </c>
      <c r="BD56" s="345"/>
      <c r="BE56" s="345">
        <f t="shared" si="116"/>
        <v>0.57430555555555562</v>
      </c>
      <c r="BF56" s="345">
        <f t="shared" si="117"/>
        <v>0.61597222222222225</v>
      </c>
      <c r="BG56" s="345">
        <f t="shared" si="118"/>
        <v>0.65763888888888888</v>
      </c>
      <c r="BH56" s="345">
        <f t="shared" si="119"/>
        <v>0.69930555555555551</v>
      </c>
      <c r="BI56" s="345">
        <f t="shared" si="120"/>
        <v>0.74097222222222214</v>
      </c>
      <c r="BJ56" s="345">
        <f t="shared" si="121"/>
        <v>0.78263888888888877</v>
      </c>
      <c r="BK56" s="345">
        <f t="shared" si="122"/>
        <v>0.8243055555555554</v>
      </c>
      <c r="BL56" s="345">
        <f t="shared" si="123"/>
        <v>0.86597222222222203</v>
      </c>
      <c r="BM56" s="345">
        <f t="shared" si="124"/>
        <v>0.90763888888888866</v>
      </c>
      <c r="BN56" s="353"/>
      <c r="BO56" s="354"/>
      <c r="BP56" s="439"/>
      <c r="BQ56" s="388"/>
      <c r="BR56" s="388"/>
      <c r="BS56" s="388"/>
      <c r="BT56" s="388"/>
      <c r="BU56" s="388"/>
      <c r="BV56" s="388"/>
      <c r="BW56" s="388"/>
      <c r="BX56" s="388"/>
      <c r="BY56" s="388"/>
      <c r="BZ56" s="388"/>
      <c r="CA56" s="388"/>
      <c r="CB56" s="388"/>
      <c r="CC56" s="388"/>
      <c r="CD56" s="388"/>
      <c r="CE56" s="354"/>
      <c r="CF56"/>
      <c r="CG56" s="224"/>
      <c r="CH56"/>
      <c r="CI56" s="230"/>
      <c r="CJ56"/>
      <c r="CK56" s="224"/>
      <c r="CL56"/>
      <c r="CM56" s="230"/>
      <c r="CN56"/>
      <c r="CO56" s="224"/>
    </row>
    <row r="57" spans="1:93" x14ac:dyDescent="0.25">
      <c r="A57" s="4" t="s">
        <v>69</v>
      </c>
      <c r="B57" s="160">
        <v>2.0833333333333333E-3</v>
      </c>
      <c r="C57" s="211">
        <f t="shared" si="131"/>
        <v>0.24305555555555555</v>
      </c>
      <c r="D57" s="211"/>
      <c r="E57" s="213">
        <f>E56+$B57</f>
        <v>0.27708333333333329</v>
      </c>
      <c r="F57" s="212">
        <f>F56+$B57</f>
        <v>0.28472222222222221</v>
      </c>
      <c r="G57" s="213">
        <f t="shared" si="132"/>
        <v>0.29513888888888884</v>
      </c>
      <c r="H57" s="222">
        <f>H56+$B57</f>
        <v>0.29791666666666666</v>
      </c>
      <c r="I57" s="211">
        <f t="shared" si="132"/>
        <v>0.32638888888888884</v>
      </c>
      <c r="J57" s="211"/>
      <c r="K57" s="211">
        <f t="shared" si="133"/>
        <v>0.36805555555555552</v>
      </c>
      <c r="M57" s="211">
        <f t="shared" si="150"/>
        <v>0.40972222222222221</v>
      </c>
      <c r="N57" s="211"/>
      <c r="O57" s="211">
        <f t="shared" si="134"/>
        <v>0.4513888888888889</v>
      </c>
      <c r="P57" s="211"/>
      <c r="Q57" s="211">
        <f t="shared" si="135"/>
        <v>0.49305555555555558</v>
      </c>
      <c r="R57" s="211"/>
      <c r="S57" s="513" t="s">
        <v>92</v>
      </c>
      <c r="T57" s="213">
        <f t="shared" si="136"/>
        <v>0.5215277777777777</v>
      </c>
      <c r="U57" s="211">
        <f t="shared" si="136"/>
        <v>0.53472222222222221</v>
      </c>
      <c r="V57" s="211"/>
      <c r="W57" s="513" t="s">
        <v>92</v>
      </c>
      <c r="X57" s="211">
        <f t="shared" si="138"/>
        <v>0.57638888888888884</v>
      </c>
      <c r="Y57" s="211"/>
      <c r="Z57" s="211" t="s">
        <v>92</v>
      </c>
      <c r="AA57" s="211"/>
      <c r="AB57" s="213">
        <f t="shared" si="140"/>
        <v>0.64305555555555549</v>
      </c>
      <c r="AC57" s="211">
        <f t="shared" si="141"/>
        <v>0.6597222222222221</v>
      </c>
      <c r="AD57" s="211"/>
      <c r="AE57" s="211">
        <f t="shared" si="142"/>
        <v>0.70138888888888873</v>
      </c>
      <c r="AF57" s="211"/>
      <c r="AG57" s="211">
        <f t="shared" si="143"/>
        <v>0.74305555555555536</v>
      </c>
      <c r="AH57" s="211"/>
      <c r="AI57" s="211">
        <f t="shared" si="144"/>
        <v>0.78472222222222199</v>
      </c>
      <c r="AJ57" s="211"/>
      <c r="AK57" s="211">
        <f t="shared" si="145"/>
        <v>0.82638888888888862</v>
      </c>
      <c r="AL57" s="211"/>
      <c r="AM57" s="211">
        <f t="shared" si="146"/>
        <v>0.86805555555555525</v>
      </c>
      <c r="AN57" s="211"/>
      <c r="AO57" s="211">
        <f t="shared" si="147"/>
        <v>0.90972222222222188</v>
      </c>
      <c r="AP57" s="388"/>
      <c r="AQ57" s="388"/>
      <c r="AR57" s="26">
        <f t="shared" ref="AR57" si="158">AR56+$B57</f>
        <v>0.2638888888888889</v>
      </c>
      <c r="AS57" s="345">
        <f t="shared" si="149"/>
        <v>0.3263888888888889</v>
      </c>
      <c r="AT57" s="344"/>
      <c r="AU57" s="345">
        <f t="shared" si="111"/>
        <v>0.36805555555555558</v>
      </c>
      <c r="AV57" s="345"/>
      <c r="AW57" s="345">
        <f t="shared" si="112"/>
        <v>0.40972222222222227</v>
      </c>
      <c r="AX57" s="345"/>
      <c r="AY57" s="345">
        <f t="shared" si="113"/>
        <v>0.45138888888888895</v>
      </c>
      <c r="AZ57" s="345"/>
      <c r="BA57" s="345">
        <f t="shared" si="114"/>
        <v>0.49305555555555564</v>
      </c>
      <c r="BB57" s="345"/>
      <c r="BC57" s="345">
        <f t="shared" si="115"/>
        <v>0.53472222222222232</v>
      </c>
      <c r="BD57" s="345"/>
      <c r="BE57" s="345">
        <f t="shared" si="116"/>
        <v>0.57638888888888895</v>
      </c>
      <c r="BF57" s="345">
        <f t="shared" si="117"/>
        <v>0.61805555555555558</v>
      </c>
      <c r="BG57" s="345">
        <f t="shared" si="118"/>
        <v>0.65972222222222221</v>
      </c>
      <c r="BH57" s="345">
        <f t="shared" si="119"/>
        <v>0.70138888888888884</v>
      </c>
      <c r="BI57" s="345">
        <f t="shared" si="120"/>
        <v>0.74305555555555547</v>
      </c>
      <c r="BJ57" s="345">
        <f t="shared" si="121"/>
        <v>0.7847222222222221</v>
      </c>
      <c r="BK57" s="345">
        <f t="shared" si="122"/>
        <v>0.82638888888888873</v>
      </c>
      <c r="BL57" s="345">
        <f t="shared" si="123"/>
        <v>0.86805555555555536</v>
      </c>
      <c r="BM57" s="345">
        <f t="shared" si="124"/>
        <v>0.90972222222222199</v>
      </c>
      <c r="BN57" s="353"/>
      <c r="BO57" s="354"/>
      <c r="BP57" s="439"/>
      <c r="BQ57" s="388"/>
      <c r="BR57" s="388"/>
      <c r="BS57" s="388"/>
      <c r="BT57" s="388"/>
      <c r="BU57" s="388"/>
      <c r="BV57" s="388"/>
      <c r="BW57" s="388"/>
      <c r="BX57" s="388"/>
      <c r="BY57" s="388"/>
      <c r="BZ57" s="388"/>
      <c r="CA57" s="388"/>
      <c r="CB57" s="388"/>
      <c r="CC57" s="388"/>
      <c r="CD57" s="388"/>
      <c r="CE57" s="354"/>
      <c r="CF57" s="229"/>
      <c r="CG57" s="228"/>
      <c r="CH57" s="229"/>
      <c r="CI57" s="224"/>
      <c r="CJ57" s="229"/>
      <c r="CK57" s="228"/>
      <c r="CL57" s="229"/>
      <c r="CM57" s="224"/>
      <c r="CN57" s="229"/>
      <c r="CO57" s="228"/>
    </row>
    <row r="58" spans="1:93" s="6" customFormat="1" x14ac:dyDescent="0.25">
      <c r="A58" s="4" t="s">
        <v>110</v>
      </c>
      <c r="B58" s="160">
        <v>2.0833333333333333E-3</v>
      </c>
      <c r="C58" s="211">
        <f t="shared" si="131"/>
        <v>0.24513888888888888</v>
      </c>
      <c r="D58" s="211"/>
      <c r="E58"/>
      <c r="F58" s="212">
        <f t="shared" si="132"/>
        <v>0.28680555555555554</v>
      </c>
      <c r="G58" s="213">
        <f t="shared" si="132"/>
        <v>0.29722222222222217</v>
      </c>
      <c r="H58" s="211"/>
      <c r="I58" s="211">
        <f t="shared" si="132"/>
        <v>0.32847222222222217</v>
      </c>
      <c r="J58" s="211"/>
      <c r="K58" s="211">
        <f t="shared" si="133"/>
        <v>0.37013888888888885</v>
      </c>
      <c r="L58"/>
      <c r="M58" s="211">
        <f t="shared" si="150"/>
        <v>0.41180555555555554</v>
      </c>
      <c r="N58" s="211"/>
      <c r="O58" s="211">
        <f t="shared" si="134"/>
        <v>0.45347222222222222</v>
      </c>
      <c r="P58" s="211"/>
      <c r="Q58" s="211">
        <f t="shared" si="135"/>
        <v>0.49513888888888891</v>
      </c>
      <c r="R58" s="211"/>
      <c r="S58" s="213">
        <v>0.51388888888888895</v>
      </c>
      <c r="T58" s="213">
        <f t="shared" si="136"/>
        <v>0.52361111111111103</v>
      </c>
      <c r="U58" s="211">
        <f t="shared" si="136"/>
        <v>0.53680555555555554</v>
      </c>
      <c r="V58" s="211"/>
      <c r="W58" s="213">
        <v>0.55555555555555558</v>
      </c>
      <c r="X58" s="211">
        <f t="shared" si="138"/>
        <v>0.57847222222222217</v>
      </c>
      <c r="Y58" s="211"/>
      <c r="Z58" s="211">
        <v>0.61805555555555558</v>
      </c>
      <c r="AA58" s="211"/>
      <c r="AB58" s="213">
        <f t="shared" si="140"/>
        <v>0.64513888888888882</v>
      </c>
      <c r="AC58" s="211">
        <f t="shared" si="141"/>
        <v>0.66180555555555542</v>
      </c>
      <c r="AD58" s="211"/>
      <c r="AE58" s="211">
        <f t="shared" si="142"/>
        <v>0.70347222222222205</v>
      </c>
      <c r="AF58" s="211"/>
      <c r="AG58" s="211">
        <f t="shared" si="143"/>
        <v>0.74513888888888868</v>
      </c>
      <c r="AH58" s="211"/>
      <c r="AI58" s="211">
        <f t="shared" si="144"/>
        <v>0.78680555555555531</v>
      </c>
      <c r="AJ58" s="211"/>
      <c r="AK58" s="211">
        <f t="shared" si="145"/>
        <v>0.82847222222222194</v>
      </c>
      <c r="AL58" s="211"/>
      <c r="AM58" s="211">
        <f t="shared" si="146"/>
        <v>0.87013888888888857</v>
      </c>
      <c r="AN58" s="211"/>
      <c r="AO58" s="211">
        <f t="shared" si="147"/>
        <v>0.9118055555555552</v>
      </c>
      <c r="AP58" s="388"/>
      <c r="AQ58" s="388"/>
      <c r="AR58" s="26"/>
      <c r="AS58" s="345"/>
      <c r="AT58" s="344"/>
      <c r="AU58" s="345"/>
      <c r="AV58" s="345"/>
      <c r="AW58" s="345"/>
      <c r="AX58" s="345"/>
      <c r="AY58" s="345"/>
      <c r="AZ58" s="345"/>
      <c r="BA58" s="345"/>
      <c r="BB58" s="345"/>
      <c r="BC58" s="345"/>
      <c r="BD58" s="345"/>
      <c r="BE58" s="345"/>
      <c r="BF58" s="345"/>
      <c r="BG58" s="345"/>
      <c r="BH58" s="345"/>
      <c r="BI58" s="345"/>
      <c r="BJ58" s="345"/>
      <c r="BK58" s="345"/>
      <c r="BL58" s="345"/>
      <c r="BM58" s="345"/>
      <c r="BN58" s="353"/>
      <c r="BO58" s="354"/>
      <c r="BP58" s="439"/>
      <c r="BQ58" s="388"/>
      <c r="BR58" s="388"/>
      <c r="BS58" s="388"/>
      <c r="BT58" s="388"/>
      <c r="BU58" s="388"/>
      <c r="BV58" s="388"/>
      <c r="BW58" s="388"/>
      <c r="BX58" s="388"/>
      <c r="BY58" s="388"/>
      <c r="BZ58" s="388"/>
      <c r="CA58" s="388"/>
      <c r="CB58" s="388"/>
      <c r="CC58" s="388"/>
      <c r="CD58" s="388"/>
      <c r="CE58" s="354"/>
      <c r="CF58" s="274"/>
      <c r="CG58" s="275"/>
      <c r="CH58" s="274"/>
      <c r="CI58" s="208"/>
      <c r="CJ58" s="274"/>
      <c r="CK58" s="275"/>
      <c r="CL58" s="274"/>
      <c r="CM58" s="208"/>
      <c r="CN58" s="274"/>
      <c r="CO58" s="275"/>
    </row>
    <row r="59" spans="1:93" x14ac:dyDescent="0.25">
      <c r="A59" s="4" t="s">
        <v>120</v>
      </c>
      <c r="B59" s="160"/>
      <c r="C59" s="211"/>
      <c r="D59" s="211"/>
      <c r="E59" s="211"/>
      <c r="F59" s="211"/>
      <c r="H59" s="211"/>
      <c r="I59" s="211"/>
      <c r="J59" s="211"/>
      <c r="K59" s="211"/>
      <c r="M59" s="211"/>
      <c r="N59" s="211"/>
      <c r="O59" s="211"/>
      <c r="P59" s="211"/>
      <c r="Q59" s="211"/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388"/>
      <c r="AQ59" s="388"/>
      <c r="AR59" s="26"/>
      <c r="AS59" s="345"/>
      <c r="AT59" s="344"/>
      <c r="AU59" s="345"/>
      <c r="AV59" s="345"/>
      <c r="AW59" s="345"/>
      <c r="AX59" s="345"/>
      <c r="AY59" s="345"/>
      <c r="AZ59" s="345"/>
      <c r="BA59" s="345"/>
      <c r="BB59" s="345"/>
      <c r="BC59" s="345"/>
      <c r="BD59" s="345"/>
      <c r="BE59" s="345"/>
      <c r="BF59" s="345"/>
      <c r="BG59" s="345"/>
      <c r="BH59" s="345"/>
      <c r="BI59" s="345"/>
      <c r="BJ59" s="345"/>
      <c r="BK59" s="345"/>
      <c r="BL59" s="345"/>
      <c r="BM59" s="345"/>
      <c r="BN59" s="353"/>
      <c r="BO59" s="354"/>
      <c r="BP59" s="439"/>
      <c r="BQ59" s="442"/>
      <c r="BR59" s="388"/>
      <c r="BS59" s="442"/>
      <c r="BT59" s="388"/>
      <c r="BU59" s="442"/>
      <c r="BV59" s="388"/>
      <c r="BW59" s="442"/>
      <c r="BX59" s="388"/>
      <c r="BY59" s="442"/>
      <c r="BZ59" s="388"/>
      <c r="CA59" s="388"/>
      <c r="CB59" s="388"/>
      <c r="CC59" s="388"/>
      <c r="CD59" s="388"/>
      <c r="CE59" s="354"/>
      <c r="CF59"/>
      <c r="CG59" s="224"/>
      <c r="CH59"/>
      <c r="CI59" s="224"/>
      <c r="CJ59"/>
      <c r="CK59" s="224"/>
      <c r="CL59"/>
      <c r="CM59" s="224"/>
      <c r="CN59"/>
      <c r="CO59" s="224"/>
    </row>
    <row r="60" spans="1:93" ht="15" customHeight="1" x14ac:dyDescent="0.25">
      <c r="A60" s="226" t="s">
        <v>56</v>
      </c>
      <c r="B60" s="160"/>
      <c r="C60" s="211"/>
      <c r="D60" s="211"/>
      <c r="E60" s="211"/>
      <c r="F60" s="211"/>
      <c r="G60" s="211"/>
      <c r="H60" s="211"/>
      <c r="I60" s="211"/>
      <c r="J60" s="211"/>
      <c r="K60" s="211"/>
      <c r="M60" s="211"/>
      <c r="N60" s="211"/>
      <c r="O60" s="211"/>
      <c r="P60" s="211"/>
      <c r="Q60" s="211"/>
      <c r="R60" s="211"/>
      <c r="S60" s="211"/>
      <c r="T60" s="211"/>
      <c r="U60" s="211"/>
      <c r="V60" s="211"/>
      <c r="W60" s="211"/>
      <c r="X60" s="211"/>
      <c r="Y60" s="211"/>
      <c r="Z60" s="211"/>
      <c r="AA60" s="211"/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388"/>
      <c r="AQ60" s="388"/>
      <c r="AR60" s="26"/>
      <c r="AS60" s="345"/>
      <c r="AT60" s="344"/>
      <c r="AU60" s="345"/>
      <c r="AV60" s="345"/>
      <c r="AW60" s="345"/>
      <c r="AX60" s="345"/>
      <c r="AY60" s="345"/>
      <c r="AZ60" s="345"/>
      <c r="BA60" s="345"/>
      <c r="BB60" s="345"/>
      <c r="BC60" s="345"/>
      <c r="BD60" s="345"/>
      <c r="BE60" s="345"/>
      <c r="BF60" s="345"/>
      <c r="BG60" s="345"/>
      <c r="BH60" s="345"/>
      <c r="BI60" s="345"/>
      <c r="BJ60" s="345"/>
      <c r="BK60" s="345"/>
      <c r="BL60" s="345"/>
      <c r="BM60" s="345"/>
      <c r="BN60" s="353"/>
      <c r="BO60" s="354"/>
      <c r="BP60" s="439"/>
      <c r="BQ60" s="442"/>
      <c r="BR60" s="388"/>
      <c r="BS60" s="442"/>
      <c r="BT60" s="388"/>
      <c r="BU60" s="442"/>
      <c r="BV60" s="388"/>
      <c r="BW60" s="442"/>
      <c r="BX60" s="388"/>
      <c r="BY60" s="442"/>
      <c r="BZ60" s="388"/>
      <c r="CA60" s="388"/>
      <c r="CB60" s="388"/>
      <c r="CC60" s="388"/>
      <c r="CD60" s="388"/>
      <c r="CE60" s="354"/>
      <c r="CF60"/>
      <c r="CG60" s="224"/>
      <c r="CH60"/>
      <c r="CI60" s="228"/>
      <c r="CJ60"/>
      <c r="CK60" s="224"/>
      <c r="CL60"/>
      <c r="CM60" s="228"/>
      <c r="CN60"/>
      <c r="CO60" s="224"/>
    </row>
    <row r="61" spans="1:93" ht="15" customHeight="1" x14ac:dyDescent="0.25">
      <c r="A61" s="226" t="s">
        <v>121</v>
      </c>
      <c r="B61" s="160"/>
      <c r="C61" s="211"/>
      <c r="D61" s="211"/>
      <c r="E61" s="211"/>
      <c r="F61" s="211"/>
      <c r="G61" s="211"/>
      <c r="H61" s="211"/>
      <c r="I61" s="211"/>
      <c r="J61" s="211"/>
      <c r="K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388"/>
      <c r="AQ61" s="388"/>
      <c r="AR61" s="26"/>
      <c r="AS61" s="345"/>
      <c r="AT61" s="344"/>
      <c r="AU61" s="345"/>
      <c r="AV61" s="345"/>
      <c r="AW61" s="345"/>
      <c r="AX61" s="345"/>
      <c r="AY61" s="345"/>
      <c r="AZ61" s="345"/>
      <c r="BA61" s="345"/>
      <c r="BB61" s="345"/>
      <c r="BC61" s="345"/>
      <c r="BD61" s="345"/>
      <c r="BE61" s="345"/>
      <c r="BF61" s="345"/>
      <c r="BG61" s="345"/>
      <c r="BH61" s="345"/>
      <c r="BI61" s="345"/>
      <c r="BJ61" s="345"/>
      <c r="BK61" s="345"/>
      <c r="BL61" s="345"/>
      <c r="BM61" s="345"/>
      <c r="BN61" s="353"/>
      <c r="BO61" s="354"/>
      <c r="BP61" s="439"/>
      <c r="BQ61" s="442"/>
      <c r="BR61" s="388"/>
      <c r="BS61" s="442"/>
      <c r="BT61" s="388"/>
      <c r="BU61" s="442"/>
      <c r="BV61" s="388"/>
      <c r="BW61" s="442"/>
      <c r="BX61" s="388"/>
      <c r="BY61" s="442"/>
      <c r="BZ61" s="388"/>
      <c r="CA61" s="388"/>
      <c r="CB61" s="388"/>
      <c r="CC61" s="388"/>
      <c r="CD61" s="388"/>
      <c r="CE61" s="354"/>
      <c r="CF61"/>
      <c r="CG61" s="224"/>
      <c r="CH61"/>
      <c r="CI61" s="230"/>
      <c r="CJ61"/>
      <c r="CK61" s="224"/>
      <c r="CL61"/>
      <c r="CM61" s="230"/>
      <c r="CN61"/>
      <c r="CO61" s="224"/>
    </row>
    <row r="62" spans="1:93" ht="15" customHeight="1" x14ac:dyDescent="0.25">
      <c r="A62" s="226" t="s">
        <v>122</v>
      </c>
      <c r="B62" s="160"/>
      <c r="C62" s="211"/>
      <c r="D62" s="211"/>
      <c r="E62" s="211"/>
      <c r="F62" s="211"/>
      <c r="G62" s="211"/>
      <c r="H62" s="211"/>
      <c r="I62" s="211"/>
      <c r="J62" s="211"/>
      <c r="K62" s="211"/>
      <c r="M62" s="211"/>
      <c r="N62" s="211"/>
      <c r="O62" s="211"/>
      <c r="P62" s="211"/>
      <c r="Q62" s="211"/>
      <c r="R62" s="211"/>
      <c r="S62" s="211"/>
      <c r="T62" s="211"/>
      <c r="U62" s="211"/>
      <c r="V62" s="211"/>
      <c r="W62" s="211"/>
      <c r="X62" s="211"/>
      <c r="Y62" s="211"/>
      <c r="Z62" s="211"/>
      <c r="AA62" s="211"/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388"/>
      <c r="AQ62" s="388"/>
      <c r="AR62" s="26"/>
      <c r="AS62" s="345"/>
      <c r="AT62" s="344"/>
      <c r="AU62" s="345"/>
      <c r="AV62" s="345"/>
      <c r="AW62" s="345"/>
      <c r="AX62" s="345"/>
      <c r="AY62" s="345"/>
      <c r="AZ62" s="345"/>
      <c r="BA62" s="345"/>
      <c r="BB62" s="345"/>
      <c r="BC62" s="345"/>
      <c r="BD62" s="345"/>
      <c r="BE62" s="345"/>
      <c r="BF62" s="345"/>
      <c r="BG62" s="345"/>
      <c r="BH62" s="345"/>
      <c r="BI62" s="345"/>
      <c r="BJ62" s="345"/>
      <c r="BK62" s="345"/>
      <c r="BL62" s="345"/>
      <c r="BM62" s="345"/>
      <c r="BN62" s="353"/>
      <c r="BO62" s="354"/>
      <c r="BP62" s="439"/>
      <c r="BQ62" s="442"/>
      <c r="BR62" s="388"/>
      <c r="BS62" s="442"/>
      <c r="BT62" s="388"/>
      <c r="BU62" s="442"/>
      <c r="BV62" s="388"/>
      <c r="BW62" s="442"/>
      <c r="BX62" s="388"/>
      <c r="BY62" s="442"/>
      <c r="BZ62" s="388"/>
      <c r="CA62" s="388"/>
      <c r="CB62" s="388"/>
      <c r="CC62" s="388"/>
      <c r="CD62" s="388"/>
      <c r="CE62" s="354"/>
      <c r="CF62" s="229"/>
      <c r="CG62" s="228"/>
      <c r="CH62" s="229"/>
      <c r="CI62" s="224"/>
      <c r="CJ62" s="229"/>
      <c r="CK62" s="228"/>
      <c r="CL62" s="229"/>
      <c r="CM62" s="224"/>
      <c r="CN62" s="229"/>
      <c r="CO62" s="228"/>
    </row>
    <row r="63" spans="1:93" ht="15" customHeight="1" x14ac:dyDescent="0.25">
      <c r="A63" s="226" t="s">
        <v>123</v>
      </c>
      <c r="B63" s="160"/>
      <c r="C63" s="211"/>
      <c r="D63" s="211"/>
      <c r="E63" s="211"/>
      <c r="F63" s="211"/>
      <c r="G63" s="211"/>
      <c r="H63" s="211"/>
      <c r="I63" s="211"/>
      <c r="J63" s="211"/>
      <c r="K63" s="211"/>
      <c r="M63" s="211"/>
      <c r="N63" s="211"/>
      <c r="O63" s="211"/>
      <c r="P63" s="211"/>
      <c r="Q63" s="211"/>
      <c r="R63" s="211"/>
      <c r="S63" s="211"/>
      <c r="T63" s="211"/>
      <c r="U63" s="211"/>
      <c r="V63" s="211"/>
      <c r="W63" s="211"/>
      <c r="X63" s="211"/>
      <c r="Y63" s="211"/>
      <c r="Z63" s="211"/>
      <c r="AA63" s="211"/>
      <c r="AB63" s="211"/>
      <c r="AC63" s="211"/>
      <c r="AD63" s="211"/>
      <c r="AE63" s="211"/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388"/>
      <c r="AQ63" s="388"/>
      <c r="AR63" s="26"/>
      <c r="AS63" s="345"/>
      <c r="AT63" s="344"/>
      <c r="AU63" s="345"/>
      <c r="AV63" s="345"/>
      <c r="AW63" s="345"/>
      <c r="AX63" s="345"/>
      <c r="AY63" s="345"/>
      <c r="AZ63" s="345"/>
      <c r="BA63" s="345"/>
      <c r="BB63" s="345"/>
      <c r="BC63" s="345"/>
      <c r="BD63" s="345"/>
      <c r="BE63" s="345"/>
      <c r="BF63" s="345"/>
      <c r="BG63" s="345"/>
      <c r="BH63" s="345"/>
      <c r="BI63" s="345"/>
      <c r="BJ63" s="345"/>
      <c r="BK63" s="345"/>
      <c r="BL63" s="345"/>
      <c r="BM63" s="345"/>
      <c r="BN63" s="353"/>
      <c r="BO63" s="354"/>
      <c r="BP63" s="439"/>
      <c r="BQ63" s="442"/>
      <c r="BR63" s="388"/>
      <c r="BS63" s="442"/>
      <c r="BT63" s="388"/>
      <c r="BU63" s="442"/>
      <c r="BV63" s="388"/>
      <c r="BW63" s="442"/>
      <c r="BX63" s="388"/>
      <c r="BY63" s="442"/>
      <c r="BZ63" s="388"/>
      <c r="CA63" s="388"/>
      <c r="CB63" s="388"/>
      <c r="CC63" s="388"/>
      <c r="CD63" s="388"/>
      <c r="CE63" s="354"/>
      <c r="CF63" s="229"/>
      <c r="CG63" s="230"/>
      <c r="CH63" s="229"/>
      <c r="CI63" s="224"/>
      <c r="CJ63" s="229"/>
      <c r="CK63" s="230"/>
      <c r="CL63" s="229"/>
      <c r="CM63" s="224"/>
      <c r="CN63" s="229"/>
      <c r="CO63" s="230"/>
    </row>
    <row r="64" spans="1:93" x14ac:dyDescent="0.25">
      <c r="A64" s="254" t="s">
        <v>48</v>
      </c>
      <c r="B64" s="161"/>
      <c r="C64" s="21"/>
      <c r="D64" s="21"/>
      <c r="E64" s="21"/>
      <c r="F64" s="21"/>
      <c r="G64" s="21"/>
      <c r="H64" s="21"/>
      <c r="I64" s="21"/>
      <c r="J64" s="21"/>
      <c r="K64" s="21"/>
      <c r="L64" s="6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360"/>
      <c r="AQ64" s="360"/>
      <c r="AR64" s="27"/>
      <c r="AS64" s="21"/>
      <c r="AT64" s="6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360"/>
      <c r="BO64" s="389"/>
      <c r="BP64" s="440"/>
      <c r="BQ64" s="443"/>
      <c r="BR64" s="360"/>
      <c r="BS64" s="443"/>
      <c r="BT64" s="360"/>
      <c r="BU64" s="443"/>
      <c r="BV64" s="360"/>
      <c r="BW64" s="443"/>
      <c r="BX64" s="360"/>
      <c r="BY64" s="443"/>
      <c r="BZ64" s="360"/>
      <c r="CA64" s="360"/>
      <c r="CB64" s="360"/>
      <c r="CC64" s="360"/>
      <c r="CD64" s="360"/>
      <c r="CE64" s="389"/>
      <c r="CF64"/>
      <c r="CG64" s="224"/>
      <c r="CH64"/>
      <c r="CI64" s="224"/>
      <c r="CJ64"/>
      <c r="CK64" s="224"/>
      <c r="CL64"/>
      <c r="CM64" s="224"/>
      <c r="CN64"/>
      <c r="CO64" s="224"/>
    </row>
    <row r="65" spans="1:93" ht="5.0999999999999996" customHeight="1" x14ac:dyDescent="0.25">
      <c r="CE65" s="224"/>
      <c r="CF65" s="229"/>
      <c r="CG65" s="230"/>
      <c r="CH65" s="229"/>
      <c r="CI65" s="224"/>
      <c r="CJ65" s="229"/>
      <c r="CK65" s="230"/>
      <c r="CL65" s="229"/>
      <c r="CM65" s="224"/>
      <c r="CN65" s="229"/>
      <c r="CO65" s="230"/>
    </row>
    <row r="66" spans="1:93" ht="15" customHeight="1" x14ac:dyDescent="0.25">
      <c r="A66" s="78" t="s">
        <v>102</v>
      </c>
      <c r="B66" s="5"/>
      <c r="C66" s="79" t="s">
        <v>103</v>
      </c>
      <c r="D66" s="77"/>
      <c r="E66" s="77"/>
      <c r="F66" s="77"/>
      <c r="G66" s="77"/>
      <c r="H66" s="404"/>
      <c r="I66" s="404"/>
      <c r="J66" s="307" t="s">
        <v>131</v>
      </c>
      <c r="K66" s="307"/>
      <c r="L66" s="307"/>
      <c r="M66" s="307"/>
      <c r="N66" s="80" t="s">
        <v>41</v>
      </c>
      <c r="O66" s="37" t="s">
        <v>42</v>
      </c>
      <c r="P66" s="16"/>
      <c r="Q66" s="81" t="s">
        <v>43</v>
      </c>
      <c r="R66" s="37" t="s">
        <v>44</v>
      </c>
      <c r="Z66" s="16"/>
      <c r="AA66" s="16"/>
      <c r="AB66" s="16"/>
      <c r="AC66" s="16"/>
      <c r="AD66" s="16"/>
      <c r="AF66" s="16"/>
      <c r="AG66" s="16"/>
      <c r="AH66" s="16"/>
      <c r="AI66" s="5"/>
      <c r="AJ66" s="5"/>
      <c r="AK66" s="16"/>
      <c r="AL66" s="80"/>
      <c r="AM66" s="37"/>
      <c r="AN66" s="16"/>
      <c r="AO66" s="81"/>
      <c r="AP66" s="37"/>
      <c r="AQ66" s="16"/>
      <c r="AR66" s="209" t="s">
        <v>106</v>
      </c>
      <c r="AS66" s="209"/>
      <c r="AT66" s="16"/>
      <c r="AU66" s="80" t="s">
        <v>41</v>
      </c>
      <c r="AV66" s="37" t="s">
        <v>42</v>
      </c>
      <c r="AW66" s="16"/>
      <c r="AX66" s="81" t="s">
        <v>43</v>
      </c>
      <c r="AY66" s="37" t="s">
        <v>44</v>
      </c>
      <c r="AZ66" s="16"/>
      <c r="BA66" s="307" t="s">
        <v>131</v>
      </c>
      <c r="BB66" s="307"/>
      <c r="BC66" s="307"/>
      <c r="BD66" s="307"/>
      <c r="BE66" s="16"/>
      <c r="BF66" s="37"/>
      <c r="BG66" s="16"/>
      <c r="BH66" s="1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 s="224"/>
      <c r="CF66"/>
      <c r="CG66" s="224"/>
      <c r="CH66"/>
      <c r="CI66" s="224"/>
      <c r="CJ66"/>
      <c r="CK66" s="224"/>
      <c r="CL66"/>
      <c r="CM66" s="224"/>
      <c r="CN66"/>
      <c r="CO66" s="224"/>
    </row>
    <row r="67" spans="1:93" x14ac:dyDescent="0.25">
      <c r="D67" s="16"/>
      <c r="E67" s="16"/>
      <c r="F67" s="16"/>
      <c r="G67" s="16"/>
      <c r="AM67" s="249"/>
      <c r="AN67" s="249"/>
      <c r="AO67" s="249"/>
      <c r="AP67" s="249"/>
      <c r="AQ67" s="249"/>
      <c r="AS67" s="5"/>
      <c r="AT67" s="16"/>
      <c r="AU67" s="80"/>
      <c r="AV67" s="37"/>
      <c r="AX67" s="16"/>
      <c r="AY67" s="16"/>
      <c r="AZ67" s="16"/>
      <c r="BA67" s="16"/>
      <c r="BB67" s="16"/>
      <c r="BE67" s="16"/>
      <c r="BF67" s="16"/>
      <c r="BG67" s="16"/>
      <c r="BH67" s="16"/>
      <c r="CE67" s="228"/>
      <c r="CF67"/>
      <c r="CG67" s="224"/>
      <c r="CH67"/>
      <c r="CI67" s="228"/>
      <c r="CJ67"/>
      <c r="CK67" s="224"/>
      <c r="CL67"/>
      <c r="CM67" s="228"/>
      <c r="CN67"/>
      <c r="CO67" s="224"/>
    </row>
    <row r="68" spans="1:93" x14ac:dyDescent="0.25">
      <c r="CE68" s="230"/>
      <c r="CF68"/>
      <c r="CG68" s="224"/>
      <c r="CH68"/>
      <c r="CI68" s="230"/>
      <c r="CJ68"/>
      <c r="CK68" s="224"/>
      <c r="CL68"/>
      <c r="CM68" s="230"/>
      <c r="CN68"/>
      <c r="CO68" s="224"/>
    </row>
  </sheetData>
  <sheetProtection algorithmName="SHA-512" hashValue="M3QjDjLH953pbtrcUofa4AuLrW4Shhz6b2l2QZ9M79ivDuL+tevrBbI9SnXRIJCuh0pD/xVR2ykNrqtB9hA/jQ==" saltValue="1pOkNWeuoSJ8DqnE1ziKCA==" spinCount="100000" sheet="1" objects="1" scenarios="1"/>
  <mergeCells count="8">
    <mergeCell ref="C1:AO1"/>
    <mergeCell ref="C3:AO3"/>
    <mergeCell ref="AR1:CE1"/>
    <mergeCell ref="C33:AQ33"/>
    <mergeCell ref="AR33:BO33"/>
    <mergeCell ref="BP33:CE33"/>
    <mergeCell ref="AP3:BM3"/>
    <mergeCell ref="BN3:CC3"/>
  </mergeCells>
  <printOptions horizontalCentered="1" verticalCentered="1"/>
  <pageMargins left="0.7" right="0.7" top="0.75" bottom="0.75" header="0.3" footer="0.3"/>
  <pageSetup paperSize="8" scale="34" fitToHeight="0" pageOrder="overThenDown" orientation="landscape" r:id="rId1"/>
  <colBreaks count="1" manualBreakCount="1">
    <brk id="43" max="68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Q90"/>
  <sheetViews>
    <sheetView zoomScaleNormal="100" workbookViewId="0">
      <pane xSplit="2" topLeftCell="C1" activePane="topRight" state="frozen"/>
      <selection pane="topRight" activeCell="AP79" sqref="AP79"/>
    </sheetView>
  </sheetViews>
  <sheetFormatPr baseColWidth="10" defaultColWidth="11.42578125" defaultRowHeight="15" x14ac:dyDescent="0.25"/>
  <cols>
    <col min="1" max="1" width="37.7109375" style="38" customWidth="1"/>
    <col min="2" max="2" width="2" style="38" hidden="1" customWidth="1"/>
    <col min="3" max="67" width="5.5703125" style="38" customWidth="1"/>
    <col min="68" max="16384" width="11.42578125" style="38"/>
  </cols>
  <sheetData>
    <row r="1" spans="1:69" ht="28.5" x14ac:dyDescent="0.25">
      <c r="A1" s="177" t="s">
        <v>117</v>
      </c>
      <c r="B1" s="103" t="s">
        <v>70</v>
      </c>
      <c r="C1" s="506" t="s">
        <v>116</v>
      </c>
      <c r="D1" s="506"/>
      <c r="E1" s="506"/>
      <c r="F1" s="506"/>
      <c r="G1" s="506"/>
      <c r="H1" s="506"/>
      <c r="I1" s="506"/>
      <c r="J1" s="506"/>
      <c r="K1" s="506"/>
      <c r="L1" s="506"/>
      <c r="M1" s="506"/>
      <c r="N1" s="506"/>
      <c r="O1" s="506"/>
      <c r="P1" s="506"/>
      <c r="Q1" s="506"/>
      <c r="R1" s="506"/>
      <c r="S1" s="506"/>
      <c r="T1" s="506"/>
      <c r="U1" s="506"/>
      <c r="V1" s="506"/>
      <c r="W1" s="506"/>
      <c r="X1" s="506"/>
      <c r="Y1" s="506"/>
      <c r="Z1" s="506"/>
      <c r="AA1" s="506"/>
      <c r="AB1" s="506"/>
      <c r="AC1" s="506"/>
      <c r="AD1" s="506"/>
      <c r="AE1" s="507" t="str">
        <f>C1</f>
        <v>Pliezhausen - Mittelstadt - Metzingen - Neugreuth und zurück</v>
      </c>
      <c r="AF1" s="508"/>
      <c r="AG1" s="508"/>
      <c r="AH1" s="508"/>
      <c r="AI1" s="508"/>
      <c r="AJ1" s="508"/>
      <c r="AK1" s="508"/>
      <c r="AL1" s="508"/>
      <c r="AM1" s="508"/>
      <c r="AN1" s="508"/>
      <c r="AO1" s="508"/>
      <c r="AP1" s="508"/>
      <c r="AQ1" s="508"/>
      <c r="AR1" s="508"/>
      <c r="AS1" s="508"/>
      <c r="AT1" s="508"/>
      <c r="AU1" s="508"/>
      <c r="AV1" s="508"/>
      <c r="AW1" s="508"/>
      <c r="AX1" s="508"/>
      <c r="AY1" s="508"/>
      <c r="AZ1" s="508"/>
      <c r="BA1" s="508"/>
      <c r="BB1" s="508"/>
      <c r="BC1" s="508"/>
      <c r="BD1" s="508"/>
      <c r="BE1" s="508"/>
      <c r="BF1" s="508"/>
      <c r="BG1" s="508"/>
      <c r="BH1" s="508"/>
      <c r="BI1" s="508"/>
      <c r="BJ1" s="508"/>
      <c r="BK1" s="508"/>
      <c r="BL1" s="508"/>
      <c r="BN1" s="260"/>
      <c r="BO1" s="259"/>
    </row>
    <row r="2" spans="1:69" ht="5.0999999999999996" customHeight="1" x14ac:dyDescent="0.25">
      <c r="BM2" s="318"/>
    </row>
    <row r="3" spans="1:69" ht="15" customHeight="1" x14ac:dyDescent="0.25">
      <c r="A3" s="177"/>
      <c r="B3" s="128"/>
      <c r="C3" s="503" t="s">
        <v>71</v>
      </c>
      <c r="D3" s="504"/>
      <c r="E3" s="504"/>
      <c r="F3" s="504"/>
      <c r="G3" s="504"/>
      <c r="H3" s="504"/>
      <c r="I3" s="504"/>
      <c r="J3" s="504"/>
      <c r="K3" s="504"/>
      <c r="L3" s="504"/>
      <c r="M3" s="504"/>
      <c r="N3" s="504"/>
      <c r="O3" s="504"/>
      <c r="P3" s="504"/>
      <c r="Q3" s="504"/>
      <c r="R3" s="504"/>
      <c r="S3" s="504"/>
      <c r="T3" s="504"/>
      <c r="U3" s="504"/>
      <c r="V3" s="504"/>
      <c r="W3" s="504"/>
      <c r="X3" s="504"/>
      <c r="Y3" s="504"/>
      <c r="Z3" s="504"/>
      <c r="AA3" s="504"/>
      <c r="AB3" s="504"/>
      <c r="AC3" s="504"/>
      <c r="AD3" s="505"/>
      <c r="AE3" s="509" t="s">
        <v>46</v>
      </c>
      <c r="AF3" s="510"/>
      <c r="AG3" s="510"/>
      <c r="AH3" s="510"/>
      <c r="AI3" s="510"/>
      <c r="AJ3" s="510"/>
      <c r="AK3" s="510"/>
      <c r="AL3" s="510"/>
      <c r="AM3" s="510"/>
      <c r="AN3" s="510"/>
      <c r="AO3" s="510"/>
      <c r="AP3" s="510"/>
      <c r="AQ3" s="510"/>
      <c r="AR3" s="510"/>
      <c r="AS3" s="510"/>
      <c r="AT3" s="510"/>
      <c r="AU3" s="510"/>
      <c r="AV3" s="510"/>
      <c r="AW3" s="511" t="s">
        <v>91</v>
      </c>
      <c r="AX3" s="511"/>
      <c r="AY3" s="511"/>
      <c r="AZ3" s="511"/>
      <c r="BA3" s="511"/>
      <c r="BB3" s="511"/>
      <c r="BC3" s="511"/>
      <c r="BD3" s="511"/>
      <c r="BE3" s="511"/>
      <c r="BF3" s="511"/>
      <c r="BG3" s="511"/>
      <c r="BH3" s="511"/>
      <c r="BI3" s="511"/>
      <c r="BJ3" s="511"/>
      <c r="BK3" s="511"/>
      <c r="BL3" s="511"/>
      <c r="BM3" s="318"/>
      <c r="BN3" s="238"/>
      <c r="BO3" s="238"/>
    </row>
    <row r="4" spans="1:69" s="173" customFormat="1" ht="12" customHeight="1" x14ac:dyDescent="0.25">
      <c r="A4" s="187" t="s">
        <v>1</v>
      </c>
      <c r="B4" s="189"/>
      <c r="C4" s="245"/>
      <c r="D4" s="174" t="s">
        <v>96</v>
      </c>
      <c r="E4" s="257"/>
      <c r="F4" s="174" t="s">
        <v>96</v>
      </c>
      <c r="H4" s="174" t="s">
        <v>96</v>
      </c>
      <c r="M4" s="174" t="s">
        <v>138</v>
      </c>
      <c r="O4" s="174" t="s">
        <v>96</v>
      </c>
      <c r="Q4" s="174" t="s">
        <v>96</v>
      </c>
      <c r="AD4" s="322"/>
      <c r="AM4" s="175"/>
      <c r="AN4" s="175"/>
      <c r="AO4" s="175"/>
      <c r="AP4" s="175"/>
      <c r="AQ4" s="175"/>
      <c r="AR4" s="175"/>
      <c r="AS4" s="175"/>
      <c r="AT4" s="175"/>
      <c r="AU4" s="175"/>
      <c r="AV4" s="191"/>
      <c r="AW4" s="176"/>
      <c r="AX4" s="175"/>
      <c r="AY4" s="175"/>
      <c r="AZ4" s="175"/>
      <c r="BA4" s="175"/>
      <c r="BB4" s="175"/>
      <c r="BC4" s="175"/>
      <c r="BD4" s="175"/>
      <c r="BE4" s="175"/>
      <c r="BF4" s="175"/>
      <c r="BG4" s="175"/>
      <c r="BH4" s="175"/>
      <c r="BI4" s="175"/>
      <c r="BJ4" s="175"/>
      <c r="BK4" s="175"/>
      <c r="BL4" s="191"/>
      <c r="BM4" s="318"/>
      <c r="BN4" s="38"/>
      <c r="BO4" s="239"/>
      <c r="BP4" s="104"/>
      <c r="BQ4" s="104"/>
    </row>
    <row r="5" spans="1:69" s="105" customFormat="1" ht="12" customHeight="1" x14ac:dyDescent="0.25">
      <c r="A5" s="188" t="s">
        <v>2</v>
      </c>
      <c r="B5" s="179"/>
      <c r="C5" s="243"/>
      <c r="E5" s="455" t="s">
        <v>137</v>
      </c>
      <c r="F5" s="256"/>
      <c r="G5" s="256"/>
      <c r="H5" s="323"/>
      <c r="M5" s="456" t="s">
        <v>137</v>
      </c>
      <c r="O5" s="456" t="s">
        <v>137</v>
      </c>
      <c r="AB5" s="312"/>
      <c r="AC5" s="312"/>
      <c r="AD5" s="192"/>
      <c r="AV5" s="179"/>
      <c r="AW5" s="243"/>
      <c r="BL5" s="192"/>
      <c r="BM5" s="318"/>
      <c r="BN5" s="38"/>
      <c r="BO5" s="104"/>
      <c r="BP5" s="104"/>
      <c r="BQ5" s="104"/>
    </row>
    <row r="6" spans="1:69" s="107" customFormat="1" ht="12" customHeight="1" x14ac:dyDescent="0.25">
      <c r="A6" s="185" t="s">
        <v>90</v>
      </c>
      <c r="B6" s="108"/>
      <c r="C6" s="106"/>
      <c r="E6" s="107">
        <v>0.2638888888888889</v>
      </c>
      <c r="G6" s="107">
        <v>0.30555555555555552</v>
      </c>
      <c r="I6" s="107">
        <v>0.34722222222222227</v>
      </c>
      <c r="L6" s="107">
        <v>0.47222222222222227</v>
      </c>
      <c r="N6" s="107">
        <v>0.51388888888888895</v>
      </c>
      <c r="P6" s="107">
        <v>0.55555555555555602</v>
      </c>
      <c r="R6" s="107">
        <v>0.59722222222222199</v>
      </c>
      <c r="S6" s="107">
        <v>0.63888888888888895</v>
      </c>
      <c r="U6" s="107">
        <v>0.68055555555555503</v>
      </c>
      <c r="W6" s="107">
        <v>0.72222222222222199</v>
      </c>
      <c r="Y6" s="107">
        <v>0.76388888888888884</v>
      </c>
      <c r="Z6" s="107">
        <v>0.79861111111111116</v>
      </c>
      <c r="AA6" s="107">
        <v>0.84027777777777779</v>
      </c>
      <c r="AB6" s="107">
        <v>0.88888888888888884</v>
      </c>
      <c r="AC6" s="107">
        <v>0.93055555555555547</v>
      </c>
      <c r="AD6" s="108">
        <v>0.97152777777777777</v>
      </c>
      <c r="AF6" s="107">
        <v>0.30555555555555552</v>
      </c>
      <c r="AG6" s="107">
        <v>0.34722222222222227</v>
      </c>
      <c r="AH6" s="107">
        <v>0.38888888888888901</v>
      </c>
      <c r="AI6" s="107">
        <v>0.43055555555555602</v>
      </c>
      <c r="AJ6" s="107">
        <v>0.47222222222222199</v>
      </c>
      <c r="AK6" s="107">
        <v>0.51388888888888895</v>
      </c>
      <c r="AV6" s="108"/>
      <c r="AW6" s="106"/>
      <c r="BL6" s="108"/>
      <c r="BM6" s="319"/>
      <c r="BN6" s="258"/>
      <c r="BO6" s="240"/>
      <c r="BP6" s="240"/>
      <c r="BQ6" s="240"/>
    </row>
    <row r="7" spans="1:69" s="110" customFormat="1" ht="12" customHeight="1" x14ac:dyDescent="0.25">
      <c r="A7" s="186" t="s">
        <v>72</v>
      </c>
      <c r="B7" s="190"/>
      <c r="C7" s="109">
        <v>0.21111111111111111</v>
      </c>
      <c r="E7" s="110">
        <v>0.25277777777777777</v>
      </c>
      <c r="G7" s="110">
        <v>0.30833333333333335</v>
      </c>
      <c r="H7" s="110">
        <v>0.34236111111111112</v>
      </c>
      <c r="I7" s="110">
        <v>0.34236111111111112</v>
      </c>
      <c r="J7" s="110">
        <v>0.3840277777777778</v>
      </c>
      <c r="K7" s="110">
        <v>0.4201388888888889</v>
      </c>
      <c r="L7" s="110">
        <v>0.46180555555555558</v>
      </c>
      <c r="N7" s="110">
        <v>0.50902777777777775</v>
      </c>
      <c r="P7" s="110">
        <v>0.55833333333333335</v>
      </c>
      <c r="R7" s="110">
        <v>0.58611111111111114</v>
      </c>
      <c r="S7" s="110">
        <v>0.62777777777777777</v>
      </c>
      <c r="U7" s="110">
        <v>0.6694444444444444</v>
      </c>
      <c r="W7" s="110">
        <v>0.71111111111111114</v>
      </c>
      <c r="Y7" s="110">
        <v>0.75277777777777777</v>
      </c>
      <c r="Z7" s="110">
        <v>0.80902777777777779</v>
      </c>
      <c r="AA7" s="110">
        <v>0.85069444444444453</v>
      </c>
      <c r="AB7" s="110">
        <v>0.89236111111111116</v>
      </c>
      <c r="AC7" s="110">
        <v>0.93402777777777779</v>
      </c>
      <c r="AD7" s="190">
        <v>0.96180555555555547</v>
      </c>
      <c r="AF7" s="110">
        <v>0.30902777777777779</v>
      </c>
      <c r="AG7" s="110">
        <v>0.35069444444444442</v>
      </c>
      <c r="AH7" s="110">
        <v>0.3923611111111111</v>
      </c>
      <c r="AI7" s="110">
        <v>0.43402777777777773</v>
      </c>
      <c r="AJ7" s="110">
        <v>0.47569444444444442</v>
      </c>
      <c r="AK7" s="110">
        <v>0.51736111111111105</v>
      </c>
      <c r="AV7" s="190"/>
      <c r="AW7" s="109"/>
      <c r="BL7" s="190"/>
      <c r="BM7" s="319"/>
      <c r="BN7" s="258"/>
      <c r="BO7" s="240"/>
      <c r="BP7" s="240"/>
      <c r="BQ7" s="240"/>
    </row>
    <row r="8" spans="1:69" s="204" customFormat="1" ht="15" customHeight="1" x14ac:dyDescent="0.25">
      <c r="A8" s="459" t="s">
        <v>86</v>
      </c>
      <c r="B8" s="460"/>
      <c r="C8" s="461"/>
      <c r="D8" s="320"/>
      <c r="E8" s="462">
        <v>0.2673611111111111</v>
      </c>
      <c r="F8" s="463"/>
      <c r="G8" s="463">
        <f t="shared" ref="G8:L8" si="0">F83</f>
        <v>0.30902777777777768</v>
      </c>
      <c r="H8" s="325">
        <f t="shared" si="0"/>
        <v>0.34236111111111106</v>
      </c>
      <c r="I8" s="326">
        <f t="shared" si="0"/>
        <v>0.35069444444444436</v>
      </c>
      <c r="J8" s="463">
        <f t="shared" si="0"/>
        <v>0.39236111111111105</v>
      </c>
      <c r="K8" s="463">
        <f t="shared" si="0"/>
        <v>0.43402777777777773</v>
      </c>
      <c r="L8" s="463">
        <f t="shared" si="0"/>
        <v>0.47569444444444442</v>
      </c>
      <c r="M8" s="463"/>
      <c r="N8" s="463">
        <f>M83</f>
        <v>0.51736111111111116</v>
      </c>
      <c r="O8" s="325">
        <f>N83</f>
        <v>0.54097222222222219</v>
      </c>
      <c r="P8" s="463">
        <f t="shared" ref="P8:AA8" si="1">P83</f>
        <v>0.55902777777777779</v>
      </c>
      <c r="Q8" s="325">
        <f t="shared" si="1"/>
        <v>0.57916666666666661</v>
      </c>
      <c r="R8" s="463">
        <f t="shared" si="1"/>
        <v>0.60069444444444442</v>
      </c>
      <c r="S8" s="463">
        <f t="shared" si="1"/>
        <v>0.64236111111111105</v>
      </c>
      <c r="T8" s="463">
        <f t="shared" si="1"/>
        <v>0.66249999999999998</v>
      </c>
      <c r="U8" s="463">
        <f t="shared" si="1"/>
        <v>0.68402777777777768</v>
      </c>
      <c r="V8" s="463">
        <f t="shared" si="1"/>
        <v>0.70486111111111105</v>
      </c>
      <c r="W8" s="463">
        <f t="shared" si="1"/>
        <v>0.72569444444444431</v>
      </c>
      <c r="X8" s="463">
        <f t="shared" si="1"/>
        <v>0.74652777777777768</v>
      </c>
      <c r="Y8" s="463">
        <f t="shared" si="1"/>
        <v>0.76736111111111094</v>
      </c>
      <c r="Z8" s="463">
        <f t="shared" si="1"/>
        <v>0.80902777777777757</v>
      </c>
      <c r="AA8" s="463">
        <f t="shared" si="1"/>
        <v>0.8506944444444442</v>
      </c>
      <c r="AB8" s="431"/>
      <c r="AC8" s="431"/>
      <c r="AD8" s="427"/>
      <c r="AE8" s="466"/>
      <c r="AF8" s="466"/>
      <c r="AG8" s="514">
        <v>0.35069444444444442</v>
      </c>
      <c r="AH8" s="514">
        <v>0.3923611111111111</v>
      </c>
      <c r="AI8" s="514">
        <v>0.43402777777777773</v>
      </c>
      <c r="AJ8" s="514">
        <v>0.47569444444444442</v>
      </c>
      <c r="AK8" s="514">
        <v>0.51736111111111105</v>
      </c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2"/>
      <c r="AW8" s="244"/>
      <c r="AX8" s="231"/>
      <c r="AY8" s="231"/>
      <c r="AZ8" s="231"/>
      <c r="BA8" s="231"/>
      <c r="BB8" s="231"/>
      <c r="BC8" s="231"/>
      <c r="BD8" s="231"/>
      <c r="BE8" s="231"/>
      <c r="BF8" s="231"/>
      <c r="BG8" s="231"/>
      <c r="BH8" s="231"/>
      <c r="BI8" s="231"/>
      <c r="BJ8" s="231"/>
      <c r="BK8" s="231"/>
      <c r="BL8" s="232"/>
      <c r="BM8" s="320"/>
      <c r="BN8" s="203"/>
    </row>
    <row r="9" spans="1:69" ht="15" customHeight="1" x14ac:dyDescent="0.25">
      <c r="A9" s="459" t="s">
        <v>73</v>
      </c>
      <c r="B9" s="464">
        <v>0</v>
      </c>
      <c r="C9" s="465">
        <v>0.22777777777777777</v>
      </c>
      <c r="D9" s="413"/>
      <c r="E9" s="413">
        <f>C9+"1:00"</f>
        <v>0.26944444444444443</v>
      </c>
      <c r="F9" s="318"/>
      <c r="G9" s="413">
        <f>E9+"1:00"</f>
        <v>0.31111111111111112</v>
      </c>
      <c r="H9" s="329">
        <v>0.34583333333333338</v>
      </c>
      <c r="I9" s="330">
        <f>G9+"1:00"</f>
        <v>0.3527777777777778</v>
      </c>
      <c r="J9" s="413">
        <f t="shared" ref="J9:AA9" si="2">I9+"1:00"</f>
        <v>0.39444444444444449</v>
      </c>
      <c r="K9" s="413">
        <f>J9+"1:00"</f>
        <v>0.43611111111111117</v>
      </c>
      <c r="L9" s="413">
        <f>K9+"1:00"</f>
        <v>0.47777777777777786</v>
      </c>
      <c r="M9" s="413"/>
      <c r="N9" s="413">
        <f>L9+"1:00"</f>
        <v>0.51944444444444449</v>
      </c>
      <c r="O9" s="329">
        <v>0.54236111111111118</v>
      </c>
      <c r="P9" s="413">
        <f>N9+"1:00"</f>
        <v>0.56111111111111112</v>
      </c>
      <c r="Q9" s="329">
        <v>0.58194444444444449</v>
      </c>
      <c r="R9" s="413">
        <f>P9+"1:00"</f>
        <v>0.60277777777777775</v>
      </c>
      <c r="S9" s="413">
        <v>0.64583333333333337</v>
      </c>
      <c r="T9" s="413">
        <v>0.66527777777777775</v>
      </c>
      <c r="U9" s="413">
        <f>R9+120/1440</f>
        <v>0.68611111111111112</v>
      </c>
      <c r="V9" s="413">
        <f>U9+30/1440</f>
        <v>0.70694444444444449</v>
      </c>
      <c r="W9" s="413">
        <f>U9+"1:00"</f>
        <v>0.72777777777777775</v>
      </c>
      <c r="X9" s="413">
        <f>W9+30/1440</f>
        <v>0.74861111111111112</v>
      </c>
      <c r="Y9" s="413">
        <f>W9+"1:00"</f>
        <v>0.76944444444444438</v>
      </c>
      <c r="Z9" s="413">
        <f t="shared" si="2"/>
        <v>0.81111111111111101</v>
      </c>
      <c r="AA9" s="413">
        <f t="shared" si="2"/>
        <v>0.85277777777777763</v>
      </c>
      <c r="AB9" s="432"/>
      <c r="AC9" s="432"/>
      <c r="AD9" s="433"/>
      <c r="AE9" s="467"/>
      <c r="AF9" s="467">
        <v>0.31111111111111112</v>
      </c>
      <c r="AG9" s="467">
        <f t="shared" ref="AG9:AK9" si="3">AF9+"1:00"</f>
        <v>0.3527777777777778</v>
      </c>
      <c r="AH9" s="467">
        <f t="shared" si="3"/>
        <v>0.39444444444444449</v>
      </c>
      <c r="AI9" s="467">
        <f t="shared" si="3"/>
        <v>0.43611111111111117</v>
      </c>
      <c r="AJ9" s="467">
        <f t="shared" si="3"/>
        <v>0.47777777777777786</v>
      </c>
      <c r="AK9" s="467">
        <f t="shared" si="3"/>
        <v>0.51944444444444449</v>
      </c>
      <c r="AL9" s="435"/>
      <c r="AM9" s="435"/>
      <c r="AN9" s="435"/>
      <c r="AO9" s="435"/>
      <c r="AP9" s="435"/>
      <c r="AQ9" s="435"/>
      <c r="AR9" s="435"/>
      <c r="AS9" s="435"/>
      <c r="AT9" s="435"/>
      <c r="AU9" s="435"/>
      <c r="AV9" s="433"/>
      <c r="AW9" s="436"/>
      <c r="AX9" s="435"/>
      <c r="AY9" s="435"/>
      <c r="AZ9" s="435"/>
      <c r="BA9" s="435"/>
      <c r="BB9" s="435"/>
      <c r="BC9" s="435"/>
      <c r="BD9" s="435"/>
      <c r="BE9" s="435"/>
      <c r="BF9" s="435"/>
      <c r="BG9" s="435"/>
      <c r="BH9" s="435"/>
      <c r="BI9" s="435"/>
      <c r="BJ9" s="435"/>
      <c r="BK9" s="435"/>
      <c r="BL9" s="433"/>
      <c r="BM9" s="318"/>
    </row>
    <row r="10" spans="1:69" ht="15" customHeight="1" x14ac:dyDescent="0.25">
      <c r="A10" s="139" t="s">
        <v>104</v>
      </c>
      <c r="B10" s="180">
        <v>4.1666666666666666E-3</v>
      </c>
      <c r="C10" s="113">
        <f t="shared" ref="C10:C15" si="4">C9+$B10</f>
        <v>0.23194444444444445</v>
      </c>
      <c r="D10" s="325">
        <f>C10+30/1440</f>
        <v>0.25277777777777777</v>
      </c>
      <c r="E10" s="324">
        <f t="shared" ref="E10:E15" si="5">E9+$B10</f>
        <v>0.27361111111111108</v>
      </c>
      <c r="F10" s="317"/>
      <c r="G10" s="324">
        <f t="shared" ref="G10:L15" si="6">G9+$B10</f>
        <v>0.31527777777777777</v>
      </c>
      <c r="H10" s="325">
        <f t="shared" si="6"/>
        <v>0.35000000000000003</v>
      </c>
      <c r="I10" s="326">
        <f t="shared" si="6"/>
        <v>0.35694444444444445</v>
      </c>
      <c r="J10" s="324">
        <f t="shared" si="6"/>
        <v>0.39861111111111114</v>
      </c>
      <c r="K10" s="324">
        <f t="shared" si="6"/>
        <v>0.44027777777777782</v>
      </c>
      <c r="L10" s="324">
        <f t="shared" si="6"/>
        <v>0.48194444444444451</v>
      </c>
      <c r="M10" s="325">
        <v>0.50694444444444442</v>
      </c>
      <c r="N10" s="324">
        <f t="shared" ref="N10:AA15" si="7">N9+$B10</f>
        <v>0.52361111111111114</v>
      </c>
      <c r="O10" s="325">
        <f t="shared" si="7"/>
        <v>0.54652777777777783</v>
      </c>
      <c r="P10" s="463">
        <f t="shared" si="7"/>
        <v>0.56527777777777777</v>
      </c>
      <c r="Q10" s="325">
        <f t="shared" si="7"/>
        <v>0.58611111111111114</v>
      </c>
      <c r="R10" s="324">
        <f t="shared" si="7"/>
        <v>0.6069444444444444</v>
      </c>
      <c r="S10" s="324">
        <f t="shared" si="7"/>
        <v>0.65</v>
      </c>
      <c r="T10" s="324">
        <f t="shared" si="7"/>
        <v>0.6694444444444444</v>
      </c>
      <c r="U10" s="324">
        <f t="shared" si="7"/>
        <v>0.69027777777777777</v>
      </c>
      <c r="V10" s="324">
        <f t="shared" si="7"/>
        <v>0.71111111111111114</v>
      </c>
      <c r="W10" s="324">
        <f t="shared" si="7"/>
        <v>0.7319444444444444</v>
      </c>
      <c r="X10" s="324">
        <f t="shared" si="7"/>
        <v>0.75277777777777777</v>
      </c>
      <c r="Y10" s="324">
        <f t="shared" si="7"/>
        <v>0.77361111111111103</v>
      </c>
      <c r="Z10" s="463">
        <f t="shared" si="7"/>
        <v>0.81527777777777766</v>
      </c>
      <c r="AA10" s="463">
        <f t="shared" si="7"/>
        <v>0.85694444444444429</v>
      </c>
      <c r="AB10" s="434"/>
      <c r="AC10" s="434"/>
      <c r="AD10" s="425"/>
      <c r="AE10" s="468"/>
      <c r="AF10" s="468">
        <f t="shared" ref="AF10:AF27" si="8">AF9+$B10</f>
        <v>0.31527777777777777</v>
      </c>
      <c r="AG10" s="468">
        <f t="shared" ref="AG10:AG27" si="9">AG9+$B10</f>
        <v>0.35694444444444445</v>
      </c>
      <c r="AH10" s="468">
        <f t="shared" ref="AH10:AH27" si="10">AH9+$B10</f>
        <v>0.39861111111111114</v>
      </c>
      <c r="AI10" s="468">
        <f t="shared" ref="AI10:AI27" si="11">AI9+$B10</f>
        <v>0.44027777777777782</v>
      </c>
      <c r="AJ10" s="468">
        <f t="shared" ref="AJ10:AJ27" si="12">AJ9+$B10</f>
        <v>0.48194444444444451</v>
      </c>
      <c r="AK10" s="468">
        <f t="shared" ref="AK10:AK27" si="13">AK9+$B10</f>
        <v>0.52361111111111114</v>
      </c>
      <c r="AL10" s="424"/>
      <c r="AM10" s="424"/>
      <c r="AN10" s="424"/>
      <c r="AO10" s="424"/>
      <c r="AP10" s="424"/>
      <c r="AQ10" s="424"/>
      <c r="AR10" s="424"/>
      <c r="AS10" s="424"/>
      <c r="AT10" s="424"/>
      <c r="AU10" s="424"/>
      <c r="AV10" s="425"/>
      <c r="AW10" s="429"/>
      <c r="AX10" s="424"/>
      <c r="AY10" s="424"/>
      <c r="AZ10" s="424"/>
      <c r="BA10" s="424"/>
      <c r="BB10" s="424"/>
      <c r="BC10" s="424"/>
      <c r="BD10" s="424"/>
      <c r="BE10" s="424"/>
      <c r="BF10" s="424"/>
      <c r="BG10" s="424"/>
      <c r="BH10" s="424"/>
      <c r="BI10" s="424"/>
      <c r="BJ10" s="424"/>
      <c r="BK10" s="424"/>
      <c r="BL10" s="425"/>
      <c r="BM10" s="318"/>
    </row>
    <row r="11" spans="1:69" ht="15" customHeight="1" x14ac:dyDescent="0.25">
      <c r="A11" s="146" t="s">
        <v>56</v>
      </c>
      <c r="B11" s="180">
        <v>6.9444444444444447E-4</v>
      </c>
      <c r="C11" s="113">
        <f t="shared" si="4"/>
        <v>0.2326388888888889</v>
      </c>
      <c r="D11" s="325">
        <f t="shared" ref="D11:D16" si="14">D10+$B11</f>
        <v>0.25347222222222221</v>
      </c>
      <c r="E11" s="324">
        <f t="shared" si="5"/>
        <v>0.27430555555555552</v>
      </c>
      <c r="F11" s="317"/>
      <c r="G11" s="324">
        <f t="shared" si="6"/>
        <v>0.31597222222222221</v>
      </c>
      <c r="H11" s="325">
        <f t="shared" si="6"/>
        <v>0.35069444444444448</v>
      </c>
      <c r="I11" s="326">
        <f t="shared" si="6"/>
        <v>0.3576388888888889</v>
      </c>
      <c r="J11" s="324">
        <f t="shared" si="6"/>
        <v>0.39930555555555558</v>
      </c>
      <c r="K11" s="324">
        <f t="shared" si="6"/>
        <v>0.44097222222222227</v>
      </c>
      <c r="L11" s="324">
        <f t="shared" si="6"/>
        <v>0.48263888888888895</v>
      </c>
      <c r="M11" s="325">
        <f t="shared" ref="M11:M16" si="15">M10+$B11</f>
        <v>0.50763888888888886</v>
      </c>
      <c r="N11" s="324">
        <f t="shared" si="7"/>
        <v>0.52430555555555558</v>
      </c>
      <c r="O11" s="325">
        <f t="shared" si="7"/>
        <v>0.54722222222222228</v>
      </c>
      <c r="P11" s="463">
        <f t="shared" si="7"/>
        <v>0.56597222222222221</v>
      </c>
      <c r="Q11" s="325">
        <f t="shared" si="7"/>
        <v>0.58680555555555558</v>
      </c>
      <c r="R11" s="324">
        <f t="shared" si="7"/>
        <v>0.60763888888888884</v>
      </c>
      <c r="S11" s="324">
        <f t="shared" si="7"/>
        <v>0.65069444444444446</v>
      </c>
      <c r="T11" s="324">
        <f t="shared" si="7"/>
        <v>0.67013888888888884</v>
      </c>
      <c r="U11" s="324">
        <f t="shared" si="7"/>
        <v>0.69097222222222221</v>
      </c>
      <c r="V11" s="324">
        <f t="shared" si="7"/>
        <v>0.71180555555555558</v>
      </c>
      <c r="W11" s="324">
        <f t="shared" si="7"/>
        <v>0.73263888888888884</v>
      </c>
      <c r="X11" s="324">
        <f t="shared" si="7"/>
        <v>0.75347222222222221</v>
      </c>
      <c r="Y11" s="324">
        <f t="shared" si="7"/>
        <v>0.77430555555555547</v>
      </c>
      <c r="Z11" s="463">
        <f t="shared" si="7"/>
        <v>0.8159722222222221</v>
      </c>
      <c r="AA11" s="463">
        <f t="shared" si="7"/>
        <v>0.85763888888888873</v>
      </c>
      <c r="AB11" s="434"/>
      <c r="AC11" s="434"/>
      <c r="AD11" s="425"/>
      <c r="AE11" s="468"/>
      <c r="AF11" s="468">
        <f t="shared" si="8"/>
        <v>0.31597222222222221</v>
      </c>
      <c r="AG11" s="468">
        <f t="shared" si="9"/>
        <v>0.3576388888888889</v>
      </c>
      <c r="AH11" s="468">
        <f t="shared" si="10"/>
        <v>0.39930555555555558</v>
      </c>
      <c r="AI11" s="468">
        <f t="shared" si="11"/>
        <v>0.44097222222222227</v>
      </c>
      <c r="AJ11" s="468">
        <f t="shared" si="12"/>
        <v>0.48263888888888895</v>
      </c>
      <c r="AK11" s="468">
        <f t="shared" si="13"/>
        <v>0.52430555555555558</v>
      </c>
      <c r="AL11" s="424"/>
      <c r="AM11" s="424"/>
      <c r="AN11" s="424"/>
      <c r="AO11" s="424"/>
      <c r="AP11" s="424"/>
      <c r="AQ11" s="424"/>
      <c r="AR11" s="424"/>
      <c r="AS11" s="424"/>
      <c r="AT11" s="424"/>
      <c r="AU11" s="424"/>
      <c r="AV11" s="425"/>
      <c r="AW11" s="429"/>
      <c r="AX11" s="424"/>
      <c r="AY11" s="424"/>
      <c r="AZ11" s="424"/>
      <c r="BA11" s="424"/>
      <c r="BB11" s="424"/>
      <c r="BC11" s="424"/>
      <c r="BD11" s="424"/>
      <c r="BE11" s="424"/>
      <c r="BF11" s="424"/>
      <c r="BG11" s="424"/>
      <c r="BH11" s="424"/>
      <c r="BI11" s="424"/>
      <c r="BJ11" s="424"/>
      <c r="BK11" s="424"/>
      <c r="BL11" s="425"/>
      <c r="BM11" s="318"/>
    </row>
    <row r="12" spans="1:69" ht="15" customHeight="1" x14ac:dyDescent="0.25">
      <c r="A12" s="139" t="s">
        <v>74</v>
      </c>
      <c r="B12" s="180">
        <v>6.9444444444444447E-4</v>
      </c>
      <c r="C12" s="113">
        <f t="shared" si="4"/>
        <v>0.23333333333333334</v>
      </c>
      <c r="D12" s="325">
        <f t="shared" si="14"/>
        <v>0.25416666666666665</v>
      </c>
      <c r="E12" s="324">
        <f t="shared" si="5"/>
        <v>0.27499999999999997</v>
      </c>
      <c r="F12" s="317"/>
      <c r="G12" s="324">
        <f t="shared" si="6"/>
        <v>0.31666666666666665</v>
      </c>
      <c r="H12" s="325">
        <f t="shared" si="6"/>
        <v>0.35138888888888892</v>
      </c>
      <c r="I12" s="326">
        <f t="shared" si="6"/>
        <v>0.35833333333333334</v>
      </c>
      <c r="J12" s="324">
        <f t="shared" si="6"/>
        <v>0.4</v>
      </c>
      <c r="K12" s="324">
        <f t="shared" si="6"/>
        <v>0.44166666666666671</v>
      </c>
      <c r="L12" s="324">
        <f t="shared" si="6"/>
        <v>0.48333333333333339</v>
      </c>
      <c r="M12" s="325">
        <f t="shared" si="15"/>
        <v>0.5083333333333333</v>
      </c>
      <c r="N12" s="324">
        <f t="shared" si="7"/>
        <v>0.52500000000000002</v>
      </c>
      <c r="O12" s="325">
        <f t="shared" si="7"/>
        <v>0.54791666666666672</v>
      </c>
      <c r="P12" s="463">
        <f t="shared" si="7"/>
        <v>0.56666666666666665</v>
      </c>
      <c r="Q12" s="325">
        <f t="shared" si="7"/>
        <v>0.58750000000000002</v>
      </c>
      <c r="R12" s="324">
        <f t="shared" si="7"/>
        <v>0.60833333333333328</v>
      </c>
      <c r="S12" s="324">
        <f t="shared" si="7"/>
        <v>0.65138888888888891</v>
      </c>
      <c r="T12" s="324">
        <f t="shared" si="7"/>
        <v>0.67083333333333328</v>
      </c>
      <c r="U12" s="324">
        <f t="shared" si="7"/>
        <v>0.69166666666666665</v>
      </c>
      <c r="V12" s="324">
        <f t="shared" si="7"/>
        <v>0.71250000000000002</v>
      </c>
      <c r="W12" s="324">
        <f t="shared" si="7"/>
        <v>0.73333333333333328</v>
      </c>
      <c r="X12" s="324">
        <f t="shared" si="7"/>
        <v>0.75416666666666665</v>
      </c>
      <c r="Y12" s="324">
        <f t="shared" si="7"/>
        <v>0.77499999999999991</v>
      </c>
      <c r="Z12" s="463">
        <f t="shared" si="7"/>
        <v>0.81666666666666654</v>
      </c>
      <c r="AA12" s="463">
        <f t="shared" si="7"/>
        <v>0.85833333333333317</v>
      </c>
      <c r="AB12" s="434"/>
      <c r="AC12" s="434"/>
      <c r="AD12" s="425"/>
      <c r="AE12" s="468"/>
      <c r="AF12" s="468">
        <f t="shared" si="8"/>
        <v>0.31666666666666665</v>
      </c>
      <c r="AG12" s="468">
        <f t="shared" si="9"/>
        <v>0.35833333333333334</v>
      </c>
      <c r="AH12" s="468">
        <f t="shared" si="10"/>
        <v>0.4</v>
      </c>
      <c r="AI12" s="468">
        <f t="shared" si="11"/>
        <v>0.44166666666666671</v>
      </c>
      <c r="AJ12" s="468">
        <f t="shared" si="12"/>
        <v>0.48333333333333339</v>
      </c>
      <c r="AK12" s="468">
        <f t="shared" si="13"/>
        <v>0.52500000000000002</v>
      </c>
      <c r="AL12" s="424"/>
      <c r="AM12" s="424"/>
      <c r="AN12" s="424"/>
      <c r="AO12" s="424"/>
      <c r="AP12" s="424"/>
      <c r="AQ12" s="424"/>
      <c r="AR12" s="424"/>
      <c r="AS12" s="424"/>
      <c r="AT12" s="424"/>
      <c r="AU12" s="424"/>
      <c r="AV12" s="425"/>
      <c r="AW12" s="429"/>
      <c r="AX12" s="424"/>
      <c r="AY12" s="424"/>
      <c r="AZ12" s="424"/>
      <c r="BA12" s="424"/>
      <c r="BB12" s="424"/>
      <c r="BC12" s="424"/>
      <c r="BD12" s="424"/>
      <c r="BE12" s="424"/>
      <c r="BF12" s="424"/>
      <c r="BG12" s="424"/>
      <c r="BH12" s="424"/>
      <c r="BI12" s="424"/>
      <c r="BJ12" s="424"/>
      <c r="BK12" s="424"/>
      <c r="BL12" s="425"/>
      <c r="BM12" s="318"/>
    </row>
    <row r="13" spans="1:69" ht="15" customHeight="1" x14ac:dyDescent="0.25">
      <c r="A13" s="139" t="s">
        <v>75</v>
      </c>
      <c r="B13" s="180">
        <v>6.9444444444444447E-4</v>
      </c>
      <c r="C13" s="113">
        <f t="shared" si="4"/>
        <v>0.23402777777777778</v>
      </c>
      <c r="D13" s="325">
        <f t="shared" si="14"/>
        <v>0.25486111111111109</v>
      </c>
      <c r="E13" s="324">
        <f t="shared" si="5"/>
        <v>0.27569444444444441</v>
      </c>
      <c r="F13" s="317"/>
      <c r="G13" s="324">
        <f t="shared" si="6"/>
        <v>0.31736111111111109</v>
      </c>
      <c r="H13" s="325">
        <f t="shared" si="6"/>
        <v>0.35208333333333336</v>
      </c>
      <c r="I13" s="326">
        <f t="shared" si="6"/>
        <v>0.35902777777777778</v>
      </c>
      <c r="J13" s="324">
        <f t="shared" si="6"/>
        <v>0.40069444444444446</v>
      </c>
      <c r="K13" s="324">
        <f t="shared" si="6"/>
        <v>0.44236111111111115</v>
      </c>
      <c r="L13" s="324">
        <f t="shared" si="6"/>
        <v>0.48402777777777783</v>
      </c>
      <c r="M13" s="325">
        <f t="shared" si="15"/>
        <v>0.50902777777777775</v>
      </c>
      <c r="N13" s="324">
        <f t="shared" si="7"/>
        <v>0.52569444444444446</v>
      </c>
      <c r="O13" s="325">
        <f t="shared" si="7"/>
        <v>0.54861111111111116</v>
      </c>
      <c r="P13" s="463">
        <f t="shared" si="7"/>
        <v>0.56736111111111109</v>
      </c>
      <c r="Q13" s="325">
        <f t="shared" si="7"/>
        <v>0.58819444444444446</v>
      </c>
      <c r="R13" s="324">
        <f t="shared" si="7"/>
        <v>0.60902777777777772</v>
      </c>
      <c r="S13" s="324">
        <f t="shared" si="7"/>
        <v>0.65208333333333335</v>
      </c>
      <c r="T13" s="324">
        <f t="shared" si="7"/>
        <v>0.67152777777777772</v>
      </c>
      <c r="U13" s="324">
        <f t="shared" si="7"/>
        <v>0.69236111111111109</v>
      </c>
      <c r="V13" s="324">
        <f t="shared" si="7"/>
        <v>0.71319444444444446</v>
      </c>
      <c r="W13" s="324">
        <f t="shared" si="7"/>
        <v>0.73402777777777772</v>
      </c>
      <c r="X13" s="324">
        <f t="shared" si="7"/>
        <v>0.75486111111111109</v>
      </c>
      <c r="Y13" s="324">
        <f t="shared" si="7"/>
        <v>0.77569444444444435</v>
      </c>
      <c r="Z13" s="463">
        <f t="shared" si="7"/>
        <v>0.81736111111111098</v>
      </c>
      <c r="AA13" s="463">
        <f t="shared" si="7"/>
        <v>0.85902777777777761</v>
      </c>
      <c r="AB13" s="434"/>
      <c r="AC13" s="434"/>
      <c r="AD13" s="425"/>
      <c r="AE13" s="468"/>
      <c r="AF13" s="468">
        <f t="shared" si="8"/>
        <v>0.31736111111111109</v>
      </c>
      <c r="AG13" s="468">
        <f t="shared" si="9"/>
        <v>0.35902777777777778</v>
      </c>
      <c r="AH13" s="468">
        <f t="shared" si="10"/>
        <v>0.40069444444444446</v>
      </c>
      <c r="AI13" s="468">
        <f t="shared" si="11"/>
        <v>0.44236111111111115</v>
      </c>
      <c r="AJ13" s="468">
        <f t="shared" si="12"/>
        <v>0.48402777777777783</v>
      </c>
      <c r="AK13" s="468">
        <f t="shared" si="13"/>
        <v>0.52569444444444446</v>
      </c>
      <c r="AL13" s="424"/>
      <c r="AM13" s="424"/>
      <c r="AN13" s="424"/>
      <c r="AO13" s="424"/>
      <c r="AP13" s="424"/>
      <c r="AQ13" s="424"/>
      <c r="AR13" s="424"/>
      <c r="AS13" s="424"/>
      <c r="AT13" s="424"/>
      <c r="AU13" s="424"/>
      <c r="AV13" s="425"/>
      <c r="AW13" s="429"/>
      <c r="AX13" s="424"/>
      <c r="AY13" s="424"/>
      <c r="AZ13" s="424"/>
      <c r="BA13" s="424"/>
      <c r="BB13" s="424"/>
      <c r="BC13" s="424"/>
      <c r="BD13" s="424"/>
      <c r="BE13" s="424"/>
      <c r="BF13" s="424"/>
      <c r="BG13" s="424"/>
      <c r="BH13" s="424"/>
      <c r="BI13" s="424"/>
      <c r="BJ13" s="424"/>
      <c r="BK13" s="424"/>
      <c r="BL13" s="425"/>
      <c r="BM13" s="318"/>
    </row>
    <row r="14" spans="1:69" ht="15" customHeight="1" x14ac:dyDescent="0.25">
      <c r="A14" s="139" t="s">
        <v>48</v>
      </c>
      <c r="B14" s="180">
        <v>6.9444444444444447E-4</v>
      </c>
      <c r="C14" s="113">
        <f t="shared" si="4"/>
        <v>0.23472222222222222</v>
      </c>
      <c r="D14" s="325">
        <f t="shared" si="14"/>
        <v>0.25555555555555554</v>
      </c>
      <c r="E14" s="324">
        <f t="shared" si="5"/>
        <v>0.27638888888888885</v>
      </c>
      <c r="F14" s="317"/>
      <c r="G14" s="324">
        <f t="shared" si="6"/>
        <v>0.31805555555555554</v>
      </c>
      <c r="H14" s="325">
        <f t="shared" si="6"/>
        <v>0.3527777777777778</v>
      </c>
      <c r="I14" s="326">
        <f t="shared" si="6"/>
        <v>0.35972222222222222</v>
      </c>
      <c r="J14" s="324">
        <f t="shared" si="6"/>
        <v>0.40138888888888891</v>
      </c>
      <c r="K14" s="324">
        <f t="shared" si="6"/>
        <v>0.44305555555555559</v>
      </c>
      <c r="L14" s="324">
        <f t="shared" si="6"/>
        <v>0.48472222222222228</v>
      </c>
      <c r="M14" s="325">
        <f t="shared" si="15"/>
        <v>0.50972222222222219</v>
      </c>
      <c r="N14" s="324">
        <f t="shared" si="7"/>
        <v>0.52638888888888891</v>
      </c>
      <c r="O14" s="325">
        <f t="shared" si="7"/>
        <v>0.5493055555555556</v>
      </c>
      <c r="P14" s="463">
        <f t="shared" si="7"/>
        <v>0.56805555555555554</v>
      </c>
      <c r="Q14" s="325">
        <f t="shared" si="7"/>
        <v>0.58888888888888891</v>
      </c>
      <c r="R14" s="324">
        <f t="shared" si="7"/>
        <v>0.60972222222222217</v>
      </c>
      <c r="S14" s="324">
        <f t="shared" si="7"/>
        <v>0.65277777777777779</v>
      </c>
      <c r="T14" s="324">
        <f t="shared" si="7"/>
        <v>0.67222222222222217</v>
      </c>
      <c r="U14" s="324">
        <f t="shared" si="7"/>
        <v>0.69305555555555554</v>
      </c>
      <c r="V14" s="324">
        <f t="shared" si="7"/>
        <v>0.71388888888888891</v>
      </c>
      <c r="W14" s="324">
        <f t="shared" si="7"/>
        <v>0.73472222222222217</v>
      </c>
      <c r="X14" s="324">
        <f t="shared" si="7"/>
        <v>0.75555555555555554</v>
      </c>
      <c r="Y14" s="324">
        <f t="shared" si="7"/>
        <v>0.7763888888888888</v>
      </c>
      <c r="Z14" s="463">
        <f t="shared" si="7"/>
        <v>0.81805555555555542</v>
      </c>
      <c r="AA14" s="463">
        <f t="shared" si="7"/>
        <v>0.85972222222222205</v>
      </c>
      <c r="AB14" s="434"/>
      <c r="AC14" s="434"/>
      <c r="AD14" s="425"/>
      <c r="AE14" s="468"/>
      <c r="AF14" s="468">
        <f t="shared" si="8"/>
        <v>0.31805555555555554</v>
      </c>
      <c r="AG14" s="468">
        <f t="shared" si="9"/>
        <v>0.35972222222222222</v>
      </c>
      <c r="AH14" s="468">
        <f t="shared" si="10"/>
        <v>0.40138888888888891</v>
      </c>
      <c r="AI14" s="468">
        <f t="shared" si="11"/>
        <v>0.44305555555555559</v>
      </c>
      <c r="AJ14" s="468">
        <f t="shared" si="12"/>
        <v>0.48472222222222228</v>
      </c>
      <c r="AK14" s="468">
        <f t="shared" si="13"/>
        <v>0.52638888888888891</v>
      </c>
      <c r="AL14" s="424"/>
      <c r="AM14" s="424"/>
      <c r="AN14" s="424"/>
      <c r="AO14" s="424"/>
      <c r="AP14" s="424"/>
      <c r="AQ14" s="424"/>
      <c r="AR14" s="424"/>
      <c r="AS14" s="424"/>
      <c r="AT14" s="424"/>
      <c r="AU14" s="424"/>
      <c r="AV14" s="425"/>
      <c r="AW14" s="429"/>
      <c r="AX14" s="424"/>
      <c r="AY14" s="424"/>
      <c r="AZ14" s="424"/>
      <c r="BA14" s="424"/>
      <c r="BB14" s="424"/>
      <c r="BC14" s="424"/>
      <c r="BD14" s="424"/>
      <c r="BE14" s="424"/>
      <c r="BF14" s="424"/>
      <c r="BG14" s="424"/>
      <c r="BH14" s="424"/>
      <c r="BI14" s="424"/>
      <c r="BJ14" s="424"/>
      <c r="BK14" s="424"/>
      <c r="BL14" s="425"/>
      <c r="BM14" s="318"/>
    </row>
    <row r="15" spans="1:69" ht="15" customHeight="1" x14ac:dyDescent="0.25">
      <c r="A15" s="139" t="s">
        <v>76</v>
      </c>
      <c r="B15" s="180">
        <v>6.9444444444444447E-4</v>
      </c>
      <c r="C15" s="113">
        <f t="shared" si="4"/>
        <v>0.23541666666666666</v>
      </c>
      <c r="D15" s="325">
        <f t="shared" si="14"/>
        <v>0.25624999999999998</v>
      </c>
      <c r="E15" s="324">
        <f t="shared" si="5"/>
        <v>0.27708333333333329</v>
      </c>
      <c r="F15" s="317"/>
      <c r="G15" s="324">
        <f t="shared" si="6"/>
        <v>0.31874999999999998</v>
      </c>
      <c r="H15" s="325">
        <f t="shared" si="6"/>
        <v>0.35347222222222224</v>
      </c>
      <c r="I15" s="326">
        <f t="shared" si="6"/>
        <v>0.36041666666666666</v>
      </c>
      <c r="J15" s="324">
        <f t="shared" si="6"/>
        <v>0.40208333333333335</v>
      </c>
      <c r="K15" s="324">
        <f t="shared" si="6"/>
        <v>0.44375000000000003</v>
      </c>
      <c r="L15" s="324">
        <f t="shared" si="6"/>
        <v>0.48541666666666672</v>
      </c>
      <c r="M15" s="325">
        <f t="shared" si="15"/>
        <v>0.51041666666666663</v>
      </c>
      <c r="N15" s="324">
        <f t="shared" si="7"/>
        <v>0.52708333333333335</v>
      </c>
      <c r="O15" s="325">
        <f t="shared" si="7"/>
        <v>0.55000000000000004</v>
      </c>
      <c r="P15" s="463">
        <f t="shared" si="7"/>
        <v>0.56874999999999998</v>
      </c>
      <c r="Q15" s="325">
        <f t="shared" si="7"/>
        <v>0.58958333333333335</v>
      </c>
      <c r="R15" s="324">
        <f t="shared" si="7"/>
        <v>0.61041666666666661</v>
      </c>
      <c r="S15" s="324">
        <f t="shared" si="7"/>
        <v>0.65347222222222223</v>
      </c>
      <c r="T15" s="324">
        <f t="shared" si="7"/>
        <v>0.67291666666666661</v>
      </c>
      <c r="U15" s="324">
        <f t="shared" si="7"/>
        <v>0.69374999999999998</v>
      </c>
      <c r="V15" s="324">
        <f t="shared" si="7"/>
        <v>0.71458333333333335</v>
      </c>
      <c r="W15" s="324">
        <f t="shared" si="7"/>
        <v>0.73541666666666661</v>
      </c>
      <c r="X15" s="324">
        <f t="shared" si="7"/>
        <v>0.75624999999999998</v>
      </c>
      <c r="Y15" s="324">
        <f t="shared" si="7"/>
        <v>0.77708333333333324</v>
      </c>
      <c r="Z15" s="463">
        <f t="shared" si="7"/>
        <v>0.81874999999999987</v>
      </c>
      <c r="AA15" s="463">
        <f t="shared" si="7"/>
        <v>0.8604166666666665</v>
      </c>
      <c r="AB15" s="434"/>
      <c r="AC15" s="434"/>
      <c r="AD15" s="425"/>
      <c r="AE15" s="468"/>
      <c r="AF15" s="468">
        <f t="shared" si="8"/>
        <v>0.31874999999999998</v>
      </c>
      <c r="AG15" s="468">
        <f t="shared" si="9"/>
        <v>0.36041666666666666</v>
      </c>
      <c r="AH15" s="468">
        <f t="shared" si="10"/>
        <v>0.40208333333333335</v>
      </c>
      <c r="AI15" s="468">
        <f t="shared" si="11"/>
        <v>0.44375000000000003</v>
      </c>
      <c r="AJ15" s="468">
        <f t="shared" si="12"/>
        <v>0.48541666666666672</v>
      </c>
      <c r="AK15" s="468">
        <f t="shared" si="13"/>
        <v>0.52708333333333335</v>
      </c>
      <c r="AL15" s="424"/>
      <c r="AM15" s="424"/>
      <c r="AN15" s="424"/>
      <c r="AO15" s="424"/>
      <c r="AP15" s="424"/>
      <c r="AQ15" s="424"/>
      <c r="AR15" s="424"/>
      <c r="AS15" s="424"/>
      <c r="AT15" s="424"/>
      <c r="AU15" s="424"/>
      <c r="AV15" s="425"/>
      <c r="AW15" s="429"/>
      <c r="AX15" s="424"/>
      <c r="AY15" s="424"/>
      <c r="AZ15" s="424"/>
      <c r="BA15" s="424"/>
      <c r="BB15" s="424"/>
      <c r="BC15" s="424"/>
      <c r="BD15" s="424"/>
      <c r="BE15" s="424"/>
      <c r="BF15" s="424"/>
      <c r="BG15" s="424"/>
      <c r="BH15" s="424"/>
      <c r="BI15" s="424"/>
      <c r="BJ15" s="424"/>
      <c r="BK15" s="424"/>
      <c r="BL15" s="425"/>
      <c r="BM15" s="318"/>
    </row>
    <row r="16" spans="1:69" ht="15" customHeight="1" x14ac:dyDescent="0.25">
      <c r="A16" s="139" t="s">
        <v>56</v>
      </c>
      <c r="B16" s="180">
        <v>6.9444444444444447E-4</v>
      </c>
      <c r="C16" s="113">
        <f>C15+$B16</f>
        <v>0.2361111111111111</v>
      </c>
      <c r="D16" s="325">
        <f t="shared" si="14"/>
        <v>0.25694444444444442</v>
      </c>
      <c r="E16" s="324">
        <f>E15+$B16</f>
        <v>0.27777777777777773</v>
      </c>
      <c r="F16" s="325">
        <v>0.29375000000000001</v>
      </c>
      <c r="G16" s="324">
        <f t="shared" ref="G16:L16" si="16">G15+$B16</f>
        <v>0.31944444444444442</v>
      </c>
      <c r="H16" s="325">
        <f t="shared" si="16"/>
        <v>0.35416666666666669</v>
      </c>
      <c r="I16" s="326">
        <f t="shared" si="16"/>
        <v>0.3611111111111111</v>
      </c>
      <c r="J16" s="324">
        <f t="shared" si="16"/>
        <v>0.40277777777777779</v>
      </c>
      <c r="K16" s="324">
        <f t="shared" si="16"/>
        <v>0.44444444444444448</v>
      </c>
      <c r="L16" s="324">
        <f t="shared" si="16"/>
        <v>0.48611111111111116</v>
      </c>
      <c r="M16" s="325">
        <f t="shared" si="15"/>
        <v>0.51111111111111107</v>
      </c>
      <c r="N16" s="324">
        <f t="shared" ref="N16:AA16" si="17">N15+$B16</f>
        <v>0.52777777777777779</v>
      </c>
      <c r="O16" s="325">
        <f t="shared" si="17"/>
        <v>0.55069444444444449</v>
      </c>
      <c r="P16" s="463">
        <f t="shared" si="17"/>
        <v>0.56944444444444442</v>
      </c>
      <c r="Q16" s="325">
        <f t="shared" si="17"/>
        <v>0.59027777777777779</v>
      </c>
      <c r="R16" s="324">
        <f t="shared" si="17"/>
        <v>0.61111111111111105</v>
      </c>
      <c r="S16" s="324">
        <f t="shared" si="17"/>
        <v>0.65416666666666667</v>
      </c>
      <c r="T16" s="324">
        <f t="shared" si="17"/>
        <v>0.67361111111111105</v>
      </c>
      <c r="U16" s="324">
        <f t="shared" si="17"/>
        <v>0.69444444444444442</v>
      </c>
      <c r="V16" s="324">
        <f t="shared" si="17"/>
        <v>0.71527777777777779</v>
      </c>
      <c r="W16" s="324">
        <f t="shared" si="17"/>
        <v>0.73611111111111105</v>
      </c>
      <c r="X16" s="324">
        <f t="shared" si="17"/>
        <v>0.75694444444444442</v>
      </c>
      <c r="Y16" s="324">
        <f t="shared" si="17"/>
        <v>0.77777777777777768</v>
      </c>
      <c r="Z16" s="463">
        <f t="shared" si="17"/>
        <v>0.81944444444444431</v>
      </c>
      <c r="AA16" s="463">
        <f t="shared" si="17"/>
        <v>0.86111111111111094</v>
      </c>
      <c r="AB16" s="434"/>
      <c r="AC16" s="434"/>
      <c r="AD16" s="425"/>
      <c r="AE16" s="468">
        <v>0.29166666666666669</v>
      </c>
      <c r="AF16" s="468">
        <f t="shared" si="8"/>
        <v>0.31944444444444442</v>
      </c>
      <c r="AG16" s="468">
        <f t="shared" si="9"/>
        <v>0.3611111111111111</v>
      </c>
      <c r="AH16" s="468">
        <f t="shared" si="10"/>
        <v>0.40277777777777779</v>
      </c>
      <c r="AI16" s="468">
        <f t="shared" si="11"/>
        <v>0.44444444444444448</v>
      </c>
      <c r="AJ16" s="468">
        <f t="shared" si="12"/>
        <v>0.48611111111111116</v>
      </c>
      <c r="AK16" s="468">
        <f t="shared" si="13"/>
        <v>0.52777777777777779</v>
      </c>
      <c r="AL16" s="424"/>
      <c r="AM16" s="424"/>
      <c r="AN16" s="424"/>
      <c r="AO16" s="424"/>
      <c r="AP16" s="424"/>
      <c r="AQ16" s="424"/>
      <c r="AR16" s="424"/>
      <c r="AS16" s="424"/>
      <c r="AT16" s="424"/>
      <c r="AU16" s="424"/>
      <c r="AV16" s="425"/>
      <c r="AW16" s="429"/>
      <c r="AX16" s="424"/>
      <c r="AY16" s="424"/>
      <c r="AZ16" s="424"/>
      <c r="BA16" s="424"/>
      <c r="BB16" s="424"/>
      <c r="BC16" s="424"/>
      <c r="BD16" s="424"/>
      <c r="BE16" s="424"/>
      <c r="BF16" s="424"/>
      <c r="BG16" s="424"/>
      <c r="BH16" s="424"/>
      <c r="BI16" s="424"/>
      <c r="BJ16" s="424"/>
      <c r="BK16" s="424"/>
      <c r="BL16" s="425"/>
      <c r="BM16" s="318"/>
    </row>
    <row r="17" spans="1:69" ht="15" customHeight="1" x14ac:dyDescent="0.25">
      <c r="A17" s="139" t="s">
        <v>77</v>
      </c>
      <c r="B17" s="180">
        <v>6.9444444444444447E-4</v>
      </c>
      <c r="C17" s="113">
        <f t="shared" ref="C17:E22" si="18">C16+$B17</f>
        <v>0.23680555555555555</v>
      </c>
      <c r="D17" s="325">
        <f t="shared" si="18"/>
        <v>0.25763888888888886</v>
      </c>
      <c r="E17" s="324">
        <f t="shared" si="18"/>
        <v>0.27847222222222218</v>
      </c>
      <c r="F17" s="325">
        <f t="shared" ref="F17:O19" si="19">F16+$B17</f>
        <v>0.29444444444444445</v>
      </c>
      <c r="G17" s="324">
        <f t="shared" si="19"/>
        <v>0.32013888888888886</v>
      </c>
      <c r="H17" s="325">
        <f t="shared" si="19"/>
        <v>0.35486111111111113</v>
      </c>
      <c r="I17" s="326">
        <f t="shared" si="19"/>
        <v>0.36180555555555555</v>
      </c>
      <c r="J17" s="324">
        <f t="shared" si="19"/>
        <v>0.40347222222222223</v>
      </c>
      <c r="K17" s="324">
        <f t="shared" si="19"/>
        <v>0.44513888888888892</v>
      </c>
      <c r="L17" s="324">
        <f t="shared" si="19"/>
        <v>0.4868055555555556</v>
      </c>
      <c r="M17" s="325">
        <f t="shared" si="19"/>
        <v>0.51180555555555551</v>
      </c>
      <c r="N17" s="324">
        <f t="shared" si="19"/>
        <v>0.52847222222222223</v>
      </c>
      <c r="O17" s="325">
        <f t="shared" si="19"/>
        <v>0.55138888888888893</v>
      </c>
      <c r="P17" s="463">
        <f t="shared" ref="P17:Y19" si="20">P16+$B17</f>
        <v>0.57013888888888886</v>
      </c>
      <c r="Q17" s="325">
        <f t="shared" si="20"/>
        <v>0.59097222222222223</v>
      </c>
      <c r="R17" s="324">
        <f t="shared" si="20"/>
        <v>0.61180555555555549</v>
      </c>
      <c r="S17" s="324">
        <f t="shared" si="20"/>
        <v>0.65486111111111112</v>
      </c>
      <c r="T17" s="324">
        <f t="shared" si="20"/>
        <v>0.67430555555555549</v>
      </c>
      <c r="U17" s="324">
        <f t="shared" si="20"/>
        <v>0.69513888888888886</v>
      </c>
      <c r="V17" s="324">
        <f t="shared" si="20"/>
        <v>0.71597222222222223</v>
      </c>
      <c r="W17" s="324">
        <f t="shared" si="20"/>
        <v>0.73680555555555549</v>
      </c>
      <c r="X17" s="324">
        <f t="shared" si="20"/>
        <v>0.75763888888888886</v>
      </c>
      <c r="Y17" s="324">
        <f t="shared" si="20"/>
        <v>0.77847222222222212</v>
      </c>
      <c r="Z17" s="463">
        <f t="shared" ref="Z17:AA19" si="21">Z16+$B17</f>
        <v>0.82013888888888875</v>
      </c>
      <c r="AA17" s="463">
        <f t="shared" si="21"/>
        <v>0.86180555555555538</v>
      </c>
      <c r="AB17" s="434"/>
      <c r="AC17" s="434"/>
      <c r="AD17" s="425"/>
      <c r="AE17" s="468">
        <f t="shared" ref="AE17:AE27" si="22">AE16+$B17</f>
        <v>0.29236111111111113</v>
      </c>
      <c r="AF17" s="468">
        <f t="shared" si="8"/>
        <v>0.32013888888888886</v>
      </c>
      <c r="AG17" s="468">
        <f t="shared" si="9"/>
        <v>0.36180555555555555</v>
      </c>
      <c r="AH17" s="468">
        <f t="shared" si="10"/>
        <v>0.40347222222222223</v>
      </c>
      <c r="AI17" s="468">
        <f t="shared" si="11"/>
        <v>0.44513888888888892</v>
      </c>
      <c r="AJ17" s="468">
        <f t="shared" si="12"/>
        <v>0.4868055555555556</v>
      </c>
      <c r="AK17" s="468">
        <f t="shared" si="13"/>
        <v>0.52847222222222223</v>
      </c>
      <c r="AL17" s="424"/>
      <c r="AM17" s="424"/>
      <c r="AN17" s="424"/>
      <c r="AO17" s="424"/>
      <c r="AP17" s="424"/>
      <c r="AQ17" s="424"/>
      <c r="AR17" s="424"/>
      <c r="AS17" s="424"/>
      <c r="AT17" s="424"/>
      <c r="AU17" s="424"/>
      <c r="AV17" s="425"/>
      <c r="AW17" s="429"/>
      <c r="AX17" s="424"/>
      <c r="AY17" s="424"/>
      <c r="AZ17" s="424"/>
      <c r="BA17" s="424"/>
      <c r="BB17" s="424"/>
      <c r="BC17" s="424"/>
      <c r="BD17" s="424"/>
      <c r="BE17" s="424"/>
      <c r="BF17" s="424"/>
      <c r="BG17" s="424"/>
      <c r="BH17" s="424"/>
      <c r="BI17" s="424"/>
      <c r="BJ17" s="424"/>
      <c r="BK17" s="424"/>
      <c r="BL17" s="425"/>
      <c r="BM17" s="318"/>
    </row>
    <row r="18" spans="1:69" ht="15" customHeight="1" x14ac:dyDescent="0.25">
      <c r="A18" s="139" t="s">
        <v>78</v>
      </c>
      <c r="B18" s="180">
        <v>6.9444444444444447E-4</v>
      </c>
      <c r="C18" s="113">
        <f t="shared" si="18"/>
        <v>0.23749999999999999</v>
      </c>
      <c r="D18" s="325">
        <f t="shared" si="18"/>
        <v>0.2583333333333333</v>
      </c>
      <c r="E18" s="324">
        <f t="shared" si="18"/>
        <v>0.27916666666666662</v>
      </c>
      <c r="F18" s="325">
        <f t="shared" si="19"/>
        <v>0.2951388888888889</v>
      </c>
      <c r="G18" s="324">
        <f t="shared" si="19"/>
        <v>0.3208333333333333</v>
      </c>
      <c r="H18" s="325">
        <f t="shared" si="19"/>
        <v>0.35555555555555557</v>
      </c>
      <c r="I18" s="326">
        <f t="shared" si="19"/>
        <v>0.36249999999999999</v>
      </c>
      <c r="J18" s="324">
        <f t="shared" si="19"/>
        <v>0.40416666666666667</v>
      </c>
      <c r="K18" s="324">
        <f t="shared" si="19"/>
        <v>0.44583333333333336</v>
      </c>
      <c r="L18" s="324">
        <f t="shared" si="19"/>
        <v>0.48750000000000004</v>
      </c>
      <c r="M18" s="325">
        <f t="shared" si="19"/>
        <v>0.51249999999999996</v>
      </c>
      <c r="N18" s="324">
        <f t="shared" si="19"/>
        <v>0.52916666666666667</v>
      </c>
      <c r="O18" s="325">
        <f t="shared" si="19"/>
        <v>0.55208333333333337</v>
      </c>
      <c r="P18" s="463">
        <f t="shared" si="20"/>
        <v>0.5708333333333333</v>
      </c>
      <c r="Q18" s="325">
        <f t="shared" si="20"/>
        <v>0.59166666666666667</v>
      </c>
      <c r="R18" s="324">
        <f t="shared" si="20"/>
        <v>0.61249999999999993</v>
      </c>
      <c r="S18" s="324">
        <f t="shared" si="20"/>
        <v>0.65555555555555556</v>
      </c>
      <c r="T18" s="324">
        <f t="shared" si="20"/>
        <v>0.67499999999999993</v>
      </c>
      <c r="U18" s="324">
        <f t="shared" si="20"/>
        <v>0.6958333333333333</v>
      </c>
      <c r="V18" s="324">
        <f t="shared" si="20"/>
        <v>0.71666666666666667</v>
      </c>
      <c r="W18" s="324">
        <f t="shared" si="20"/>
        <v>0.73749999999999993</v>
      </c>
      <c r="X18" s="324">
        <f t="shared" si="20"/>
        <v>0.7583333333333333</v>
      </c>
      <c r="Y18" s="324">
        <f t="shared" si="20"/>
        <v>0.77916666666666656</v>
      </c>
      <c r="Z18" s="463">
        <f t="shared" si="21"/>
        <v>0.82083333333333319</v>
      </c>
      <c r="AA18" s="463">
        <f t="shared" si="21"/>
        <v>0.86249999999999982</v>
      </c>
      <c r="AB18" s="434"/>
      <c r="AC18" s="434"/>
      <c r="AD18" s="425"/>
      <c r="AE18" s="468">
        <f t="shared" si="22"/>
        <v>0.29305555555555557</v>
      </c>
      <c r="AF18" s="468">
        <f t="shared" si="8"/>
        <v>0.3208333333333333</v>
      </c>
      <c r="AG18" s="468">
        <f t="shared" si="9"/>
        <v>0.36249999999999999</v>
      </c>
      <c r="AH18" s="468">
        <f t="shared" si="10"/>
        <v>0.40416666666666667</v>
      </c>
      <c r="AI18" s="468">
        <f t="shared" si="11"/>
        <v>0.44583333333333336</v>
      </c>
      <c r="AJ18" s="468">
        <f t="shared" si="12"/>
        <v>0.48750000000000004</v>
      </c>
      <c r="AK18" s="468">
        <f t="shared" si="13"/>
        <v>0.52916666666666667</v>
      </c>
      <c r="AL18" s="424"/>
      <c r="AM18" s="424"/>
      <c r="AN18" s="424"/>
      <c r="AO18" s="424"/>
      <c r="AP18" s="424"/>
      <c r="AQ18" s="424"/>
      <c r="AR18" s="424"/>
      <c r="AS18" s="424"/>
      <c r="AT18" s="424"/>
      <c r="AU18" s="424"/>
      <c r="AV18" s="425"/>
      <c r="AW18" s="429"/>
      <c r="AX18" s="424"/>
      <c r="AY18" s="424"/>
      <c r="AZ18" s="424"/>
      <c r="BA18" s="424"/>
      <c r="BB18" s="424"/>
      <c r="BC18" s="424"/>
      <c r="BD18" s="424"/>
      <c r="BE18" s="424"/>
      <c r="BF18" s="424"/>
      <c r="BG18" s="424"/>
      <c r="BH18" s="424"/>
      <c r="BI18" s="424"/>
      <c r="BJ18" s="424"/>
      <c r="BK18" s="424"/>
      <c r="BL18" s="425"/>
      <c r="BM18" s="318"/>
    </row>
    <row r="19" spans="1:69" ht="15" customHeight="1" x14ac:dyDescent="0.25">
      <c r="A19" s="139" t="s">
        <v>79</v>
      </c>
      <c r="B19" s="180">
        <v>6.9444444444444447E-4</v>
      </c>
      <c r="C19" s="113">
        <f t="shared" si="18"/>
        <v>0.23819444444444443</v>
      </c>
      <c r="D19" s="325">
        <f t="shared" si="18"/>
        <v>0.25902777777777775</v>
      </c>
      <c r="E19" s="324">
        <f t="shared" si="18"/>
        <v>0.27986111111111106</v>
      </c>
      <c r="F19" s="325">
        <f t="shared" si="19"/>
        <v>0.29583333333333334</v>
      </c>
      <c r="G19" s="324">
        <f t="shared" si="19"/>
        <v>0.32152777777777775</v>
      </c>
      <c r="H19" s="325">
        <f t="shared" si="19"/>
        <v>0.35625000000000001</v>
      </c>
      <c r="I19" s="326">
        <f t="shared" si="19"/>
        <v>0.36319444444444443</v>
      </c>
      <c r="J19" s="324">
        <f t="shared" si="19"/>
        <v>0.40486111111111112</v>
      </c>
      <c r="K19" s="324">
        <f t="shared" si="19"/>
        <v>0.4465277777777778</v>
      </c>
      <c r="L19" s="324">
        <f t="shared" si="19"/>
        <v>0.48819444444444449</v>
      </c>
      <c r="M19" s="325">
        <f t="shared" si="19"/>
        <v>0.5131944444444444</v>
      </c>
      <c r="N19" s="324">
        <f t="shared" si="19"/>
        <v>0.52986111111111112</v>
      </c>
      <c r="O19" s="325">
        <f t="shared" si="19"/>
        <v>0.55277777777777781</v>
      </c>
      <c r="P19" s="463">
        <f t="shared" si="20"/>
        <v>0.57152777777777775</v>
      </c>
      <c r="Q19" s="325">
        <f t="shared" si="20"/>
        <v>0.59236111111111112</v>
      </c>
      <c r="R19" s="324">
        <f t="shared" si="20"/>
        <v>0.61319444444444438</v>
      </c>
      <c r="S19" s="324">
        <f t="shared" si="20"/>
        <v>0.65625</v>
      </c>
      <c r="T19" s="324">
        <f t="shared" si="20"/>
        <v>0.67569444444444438</v>
      </c>
      <c r="U19" s="324">
        <f t="shared" si="20"/>
        <v>0.69652777777777775</v>
      </c>
      <c r="V19" s="324">
        <f t="shared" si="20"/>
        <v>0.71736111111111112</v>
      </c>
      <c r="W19" s="324">
        <f t="shared" si="20"/>
        <v>0.73819444444444438</v>
      </c>
      <c r="X19" s="324">
        <f t="shared" si="20"/>
        <v>0.75902777777777775</v>
      </c>
      <c r="Y19" s="324">
        <f t="shared" si="20"/>
        <v>0.77986111111111101</v>
      </c>
      <c r="Z19" s="463">
        <f t="shared" si="21"/>
        <v>0.82152777777777763</v>
      </c>
      <c r="AA19" s="463">
        <f t="shared" si="21"/>
        <v>0.86319444444444426</v>
      </c>
      <c r="AB19" s="434"/>
      <c r="AC19" s="434"/>
      <c r="AD19" s="425"/>
      <c r="AE19" s="468">
        <f t="shared" si="22"/>
        <v>0.29375000000000001</v>
      </c>
      <c r="AF19" s="468">
        <f t="shared" si="8"/>
        <v>0.32152777777777775</v>
      </c>
      <c r="AG19" s="468">
        <f t="shared" si="9"/>
        <v>0.36319444444444443</v>
      </c>
      <c r="AH19" s="468">
        <f t="shared" si="10"/>
        <v>0.40486111111111112</v>
      </c>
      <c r="AI19" s="468">
        <f t="shared" si="11"/>
        <v>0.4465277777777778</v>
      </c>
      <c r="AJ19" s="468">
        <f t="shared" si="12"/>
        <v>0.48819444444444449</v>
      </c>
      <c r="AK19" s="468">
        <f t="shared" si="13"/>
        <v>0.52986111111111112</v>
      </c>
      <c r="AL19" s="424"/>
      <c r="AM19" s="424"/>
      <c r="AN19" s="424"/>
      <c r="AO19" s="424"/>
      <c r="AP19" s="424"/>
      <c r="AQ19" s="424"/>
      <c r="AR19" s="424"/>
      <c r="AS19" s="424"/>
      <c r="AT19" s="424"/>
      <c r="AU19" s="424"/>
      <c r="AV19" s="425"/>
      <c r="AW19" s="429"/>
      <c r="AX19" s="424"/>
      <c r="AY19" s="424"/>
      <c r="AZ19" s="424"/>
      <c r="BA19" s="424"/>
      <c r="BB19" s="424"/>
      <c r="BC19" s="424"/>
      <c r="BD19" s="424"/>
      <c r="BE19" s="424"/>
      <c r="BF19" s="424"/>
      <c r="BG19" s="424"/>
      <c r="BH19" s="424"/>
      <c r="BI19" s="424"/>
      <c r="BJ19" s="424"/>
      <c r="BK19" s="424"/>
      <c r="BL19" s="425"/>
      <c r="BM19" s="318"/>
    </row>
    <row r="20" spans="1:69" ht="15" customHeight="1" x14ac:dyDescent="0.25">
      <c r="A20" s="139" t="s">
        <v>80</v>
      </c>
      <c r="B20" s="180">
        <v>6.9444444444444447E-4</v>
      </c>
      <c r="C20" s="113">
        <f t="shared" si="18"/>
        <v>0.23888888888888887</v>
      </c>
      <c r="D20" s="325">
        <f t="shared" si="18"/>
        <v>0.25972222222222219</v>
      </c>
      <c r="E20" s="324">
        <f t="shared" si="18"/>
        <v>0.2805555555555555</v>
      </c>
      <c r="F20" s="325" t="s">
        <v>92</v>
      </c>
      <c r="G20" s="324">
        <f t="shared" ref="G20:L26" si="23">G19+$B20</f>
        <v>0.32222222222222219</v>
      </c>
      <c r="H20" s="325">
        <f t="shared" si="23"/>
        <v>0.35694444444444445</v>
      </c>
      <c r="I20" s="326">
        <f t="shared" si="23"/>
        <v>0.36388888888888887</v>
      </c>
      <c r="J20" s="324">
        <f t="shared" si="23"/>
        <v>0.40555555555555556</v>
      </c>
      <c r="K20" s="324">
        <f t="shared" si="23"/>
        <v>0.44722222222222224</v>
      </c>
      <c r="L20" s="324">
        <f t="shared" si="23"/>
        <v>0.48888888888888893</v>
      </c>
      <c r="M20" s="325" t="s">
        <v>92</v>
      </c>
      <c r="N20" s="324">
        <f t="shared" ref="N20:W27" si="24">N19+$B20</f>
        <v>0.53055555555555556</v>
      </c>
      <c r="O20" s="325">
        <f t="shared" si="24"/>
        <v>0.55347222222222225</v>
      </c>
      <c r="P20" s="463">
        <f t="shared" si="24"/>
        <v>0.57222222222222219</v>
      </c>
      <c r="Q20" s="325">
        <f t="shared" si="24"/>
        <v>0.59305555555555556</v>
      </c>
      <c r="R20" s="324">
        <f t="shared" si="24"/>
        <v>0.61388888888888882</v>
      </c>
      <c r="S20" s="324">
        <f t="shared" si="24"/>
        <v>0.65694444444444444</v>
      </c>
      <c r="T20" s="324">
        <f t="shared" si="24"/>
        <v>0.67638888888888882</v>
      </c>
      <c r="U20" s="324">
        <f t="shared" si="24"/>
        <v>0.69722222222222219</v>
      </c>
      <c r="V20" s="324">
        <f t="shared" si="24"/>
        <v>0.71805555555555556</v>
      </c>
      <c r="W20" s="324">
        <f t="shared" si="24"/>
        <v>0.73888888888888882</v>
      </c>
      <c r="X20" s="324">
        <f t="shared" ref="X20:AA27" si="25">X19+$B20</f>
        <v>0.75972222222222219</v>
      </c>
      <c r="Y20" s="324">
        <f t="shared" si="25"/>
        <v>0.78055555555555545</v>
      </c>
      <c r="Z20" s="463">
        <f t="shared" si="25"/>
        <v>0.82222222222222208</v>
      </c>
      <c r="AA20" s="463">
        <f t="shared" si="25"/>
        <v>0.86388888888888871</v>
      </c>
      <c r="AB20" s="434"/>
      <c r="AC20" s="434"/>
      <c r="AD20" s="425"/>
      <c r="AE20" s="468">
        <f t="shared" si="22"/>
        <v>0.29444444444444445</v>
      </c>
      <c r="AF20" s="468">
        <f t="shared" si="8"/>
        <v>0.32222222222222219</v>
      </c>
      <c r="AG20" s="468">
        <f t="shared" si="9"/>
        <v>0.36388888888888887</v>
      </c>
      <c r="AH20" s="468">
        <f t="shared" si="10"/>
        <v>0.40555555555555556</v>
      </c>
      <c r="AI20" s="468">
        <f t="shared" si="11"/>
        <v>0.44722222222222224</v>
      </c>
      <c r="AJ20" s="468">
        <f t="shared" si="12"/>
        <v>0.48888888888888893</v>
      </c>
      <c r="AK20" s="468">
        <f t="shared" si="13"/>
        <v>0.53055555555555556</v>
      </c>
      <c r="AL20" s="424"/>
      <c r="AM20" s="424"/>
      <c r="AN20" s="424"/>
      <c r="AO20" s="424"/>
      <c r="AP20" s="424"/>
      <c r="AQ20" s="424"/>
      <c r="AR20" s="424"/>
      <c r="AS20" s="424"/>
      <c r="AT20" s="424"/>
      <c r="AU20" s="424"/>
      <c r="AV20" s="425"/>
      <c r="AW20" s="429"/>
      <c r="AX20" s="424"/>
      <c r="AY20" s="424"/>
      <c r="AZ20" s="424"/>
      <c r="BA20" s="424"/>
      <c r="BB20" s="424"/>
      <c r="BC20" s="424"/>
      <c r="BD20" s="424"/>
      <c r="BE20" s="424"/>
      <c r="BF20" s="424"/>
      <c r="BG20" s="424"/>
      <c r="BH20" s="424"/>
      <c r="BI20" s="424"/>
      <c r="BJ20" s="424"/>
      <c r="BK20" s="424"/>
      <c r="BL20" s="425"/>
      <c r="BM20" s="318"/>
    </row>
    <row r="21" spans="1:69" ht="15" customHeight="1" x14ac:dyDescent="0.25">
      <c r="A21" s="139" t="s">
        <v>7</v>
      </c>
      <c r="B21" s="180">
        <v>6.9444444444444447E-4</v>
      </c>
      <c r="C21" s="113">
        <f t="shared" si="18"/>
        <v>0.23958333333333331</v>
      </c>
      <c r="D21" s="325">
        <f t="shared" si="18"/>
        <v>0.26041666666666663</v>
      </c>
      <c r="E21" s="324">
        <f t="shared" si="18"/>
        <v>0.28124999999999994</v>
      </c>
      <c r="F21" s="325" t="s">
        <v>92</v>
      </c>
      <c r="G21" s="324">
        <f t="shared" si="23"/>
        <v>0.32291666666666663</v>
      </c>
      <c r="H21" s="325">
        <f t="shared" si="23"/>
        <v>0.3576388888888889</v>
      </c>
      <c r="I21" s="326">
        <f t="shared" si="23"/>
        <v>0.36458333333333331</v>
      </c>
      <c r="J21" s="324">
        <f t="shared" si="23"/>
        <v>0.40625</v>
      </c>
      <c r="K21" s="324">
        <f t="shared" si="23"/>
        <v>0.44791666666666669</v>
      </c>
      <c r="L21" s="324">
        <f t="shared" si="23"/>
        <v>0.48958333333333337</v>
      </c>
      <c r="M21" s="325" t="s">
        <v>92</v>
      </c>
      <c r="N21" s="324">
        <f t="shared" si="24"/>
        <v>0.53125</v>
      </c>
      <c r="O21" s="325">
        <f t="shared" si="24"/>
        <v>0.5541666666666667</v>
      </c>
      <c r="P21" s="463">
        <f t="shared" si="24"/>
        <v>0.57291666666666663</v>
      </c>
      <c r="Q21" s="325">
        <f t="shared" si="24"/>
        <v>0.59375</v>
      </c>
      <c r="R21" s="324">
        <f t="shared" si="24"/>
        <v>0.61458333333333326</v>
      </c>
      <c r="S21" s="324">
        <f t="shared" si="24"/>
        <v>0.65763888888888888</v>
      </c>
      <c r="T21" s="324">
        <f t="shared" si="24"/>
        <v>0.67708333333333326</v>
      </c>
      <c r="U21" s="324">
        <f t="shared" si="24"/>
        <v>0.69791666666666663</v>
      </c>
      <c r="V21" s="324">
        <f t="shared" si="24"/>
        <v>0.71875</v>
      </c>
      <c r="W21" s="324">
        <f t="shared" si="24"/>
        <v>0.73958333333333326</v>
      </c>
      <c r="X21" s="324">
        <f t="shared" si="25"/>
        <v>0.76041666666666663</v>
      </c>
      <c r="Y21" s="324">
        <f t="shared" si="25"/>
        <v>0.78124999999999989</v>
      </c>
      <c r="Z21" s="463">
        <f t="shared" si="25"/>
        <v>0.82291666666666652</v>
      </c>
      <c r="AA21" s="463">
        <f t="shared" si="25"/>
        <v>0.86458333333333315</v>
      </c>
      <c r="AB21" s="434"/>
      <c r="AC21" s="434"/>
      <c r="AD21" s="425"/>
      <c r="AE21" s="468">
        <f t="shared" si="22"/>
        <v>0.2951388888888889</v>
      </c>
      <c r="AF21" s="468">
        <f t="shared" si="8"/>
        <v>0.32291666666666663</v>
      </c>
      <c r="AG21" s="468">
        <f t="shared" si="9"/>
        <v>0.36458333333333331</v>
      </c>
      <c r="AH21" s="468">
        <f t="shared" si="10"/>
        <v>0.40625</v>
      </c>
      <c r="AI21" s="468">
        <f t="shared" si="11"/>
        <v>0.44791666666666669</v>
      </c>
      <c r="AJ21" s="468">
        <f t="shared" si="12"/>
        <v>0.48958333333333337</v>
      </c>
      <c r="AK21" s="468">
        <f t="shared" si="13"/>
        <v>0.53125</v>
      </c>
      <c r="AL21" s="424"/>
      <c r="AM21" s="424"/>
      <c r="AN21" s="424"/>
      <c r="AO21" s="424"/>
      <c r="AP21" s="424"/>
      <c r="AQ21" s="424"/>
      <c r="AR21" s="424"/>
      <c r="AS21" s="424"/>
      <c r="AT21" s="424"/>
      <c r="AU21" s="424"/>
      <c r="AV21" s="425"/>
      <c r="AW21" s="429"/>
      <c r="AX21" s="424"/>
      <c r="AY21" s="424"/>
      <c r="AZ21" s="424"/>
      <c r="BA21" s="424"/>
      <c r="BB21" s="424"/>
      <c r="BC21" s="424"/>
      <c r="BD21" s="424"/>
      <c r="BE21" s="424"/>
      <c r="BF21" s="424"/>
      <c r="BG21" s="424"/>
      <c r="BH21" s="424"/>
      <c r="BI21" s="424"/>
      <c r="BJ21" s="424"/>
      <c r="BK21" s="424"/>
      <c r="BL21" s="425"/>
      <c r="BM21" s="318"/>
    </row>
    <row r="22" spans="1:69" ht="15" customHeight="1" x14ac:dyDescent="0.25">
      <c r="A22" s="139" t="s">
        <v>8</v>
      </c>
      <c r="B22" s="180">
        <v>6.9444444444444447E-4</v>
      </c>
      <c r="C22" s="113">
        <f t="shared" si="18"/>
        <v>0.24027777777777776</v>
      </c>
      <c r="D22" s="325">
        <f t="shared" si="18"/>
        <v>0.26111111111111107</v>
      </c>
      <c r="E22" s="324">
        <f t="shared" si="18"/>
        <v>0.28194444444444439</v>
      </c>
      <c r="F22" s="325" t="s">
        <v>92</v>
      </c>
      <c r="G22" s="324">
        <f t="shared" si="23"/>
        <v>0.32361111111111107</v>
      </c>
      <c r="H22" s="325">
        <f t="shared" si="23"/>
        <v>0.35833333333333334</v>
      </c>
      <c r="I22" s="326">
        <f t="shared" si="23"/>
        <v>0.36527777777777776</v>
      </c>
      <c r="J22" s="324">
        <f t="shared" si="23"/>
        <v>0.40694444444444444</v>
      </c>
      <c r="K22" s="324">
        <f t="shared" si="23"/>
        <v>0.44861111111111113</v>
      </c>
      <c r="L22" s="324">
        <f t="shared" si="23"/>
        <v>0.49027777777777781</v>
      </c>
      <c r="M22" s="325" t="s">
        <v>92</v>
      </c>
      <c r="N22" s="324">
        <f t="shared" si="24"/>
        <v>0.53194444444444444</v>
      </c>
      <c r="O22" s="325">
        <f t="shared" si="24"/>
        <v>0.55486111111111114</v>
      </c>
      <c r="P22" s="463">
        <f t="shared" si="24"/>
        <v>0.57361111111111107</v>
      </c>
      <c r="Q22" s="325">
        <f t="shared" si="24"/>
        <v>0.59444444444444444</v>
      </c>
      <c r="R22" s="324">
        <f t="shared" si="24"/>
        <v>0.6152777777777777</v>
      </c>
      <c r="S22" s="324">
        <f t="shared" si="24"/>
        <v>0.65833333333333333</v>
      </c>
      <c r="T22" s="324">
        <f t="shared" si="24"/>
        <v>0.6777777777777777</v>
      </c>
      <c r="U22" s="324">
        <f t="shared" si="24"/>
        <v>0.69861111111111107</v>
      </c>
      <c r="V22" s="324">
        <f t="shared" si="24"/>
        <v>0.71944444444444444</v>
      </c>
      <c r="W22" s="324">
        <f t="shared" si="24"/>
        <v>0.7402777777777777</v>
      </c>
      <c r="X22" s="324">
        <f t="shared" si="25"/>
        <v>0.76111111111111107</v>
      </c>
      <c r="Y22" s="324">
        <f t="shared" si="25"/>
        <v>0.78194444444444433</v>
      </c>
      <c r="Z22" s="463">
        <f t="shared" si="25"/>
        <v>0.82361111111111096</v>
      </c>
      <c r="AA22" s="463">
        <f t="shared" si="25"/>
        <v>0.86527777777777759</v>
      </c>
      <c r="AB22" s="434"/>
      <c r="AC22" s="434"/>
      <c r="AD22" s="425"/>
      <c r="AE22" s="468">
        <f t="shared" si="22"/>
        <v>0.29583333333333334</v>
      </c>
      <c r="AF22" s="468">
        <f t="shared" si="8"/>
        <v>0.32361111111111107</v>
      </c>
      <c r="AG22" s="468">
        <f t="shared" si="9"/>
        <v>0.36527777777777776</v>
      </c>
      <c r="AH22" s="468">
        <f t="shared" si="10"/>
        <v>0.40694444444444444</v>
      </c>
      <c r="AI22" s="468">
        <f t="shared" si="11"/>
        <v>0.44861111111111113</v>
      </c>
      <c r="AJ22" s="468">
        <f t="shared" si="12"/>
        <v>0.49027777777777781</v>
      </c>
      <c r="AK22" s="468">
        <f t="shared" si="13"/>
        <v>0.53194444444444444</v>
      </c>
      <c r="AL22" s="424"/>
      <c r="AM22" s="424"/>
      <c r="AN22" s="424"/>
      <c r="AO22" s="424"/>
      <c r="AP22" s="424"/>
      <c r="AQ22" s="424"/>
      <c r="AR22" s="424"/>
      <c r="AS22" s="424"/>
      <c r="AT22" s="424"/>
      <c r="AU22" s="424"/>
      <c r="AV22" s="425"/>
      <c r="AW22" s="429"/>
      <c r="AX22" s="424"/>
      <c r="AY22" s="424"/>
      <c r="AZ22" s="424"/>
      <c r="BA22" s="424"/>
      <c r="BB22" s="424"/>
      <c r="BC22" s="424"/>
      <c r="BD22" s="424"/>
      <c r="BE22" s="424"/>
      <c r="BF22" s="424"/>
      <c r="BG22" s="424"/>
      <c r="BH22" s="424"/>
      <c r="BI22" s="424"/>
      <c r="BJ22" s="424"/>
      <c r="BK22" s="424"/>
      <c r="BL22" s="425"/>
      <c r="BM22" s="318"/>
    </row>
    <row r="23" spans="1:69" ht="15" customHeight="1" x14ac:dyDescent="0.25">
      <c r="A23" s="139" t="s">
        <v>81</v>
      </c>
      <c r="B23" s="180">
        <v>6.9444444444444447E-4</v>
      </c>
      <c r="C23" s="113">
        <f>C22+$B23</f>
        <v>0.2409722222222222</v>
      </c>
      <c r="D23" s="325">
        <f>D22+$B23</f>
        <v>0.26180555555555551</v>
      </c>
      <c r="E23" s="324">
        <f>E22+$B23</f>
        <v>0.28263888888888883</v>
      </c>
      <c r="F23" s="325" t="s">
        <v>92</v>
      </c>
      <c r="G23" s="324">
        <f t="shared" si="23"/>
        <v>0.32430555555555551</v>
      </c>
      <c r="H23" s="325">
        <f t="shared" si="23"/>
        <v>0.35902777777777778</v>
      </c>
      <c r="I23" s="326">
        <f t="shared" si="23"/>
        <v>0.3659722222222222</v>
      </c>
      <c r="J23" s="324">
        <f t="shared" si="23"/>
        <v>0.40763888888888888</v>
      </c>
      <c r="K23" s="324">
        <f t="shared" si="23"/>
        <v>0.44930555555555557</v>
      </c>
      <c r="L23" s="324">
        <f t="shared" si="23"/>
        <v>0.49097222222222225</v>
      </c>
      <c r="M23" s="325" t="s">
        <v>92</v>
      </c>
      <c r="N23" s="324">
        <f t="shared" si="24"/>
        <v>0.53263888888888888</v>
      </c>
      <c r="O23" s="325">
        <f t="shared" si="24"/>
        <v>0.55555555555555558</v>
      </c>
      <c r="P23" s="463">
        <f t="shared" si="24"/>
        <v>0.57430555555555551</v>
      </c>
      <c r="Q23" s="325">
        <f t="shared" si="24"/>
        <v>0.59513888888888888</v>
      </c>
      <c r="R23" s="324">
        <f t="shared" si="24"/>
        <v>0.61597222222222214</v>
      </c>
      <c r="S23" s="324">
        <f t="shared" si="24"/>
        <v>0.65902777777777777</v>
      </c>
      <c r="T23" s="324">
        <f t="shared" si="24"/>
        <v>0.67847222222222214</v>
      </c>
      <c r="U23" s="324">
        <f t="shared" si="24"/>
        <v>0.69930555555555551</v>
      </c>
      <c r="V23" s="324">
        <f t="shared" si="24"/>
        <v>0.72013888888888888</v>
      </c>
      <c r="W23" s="324">
        <f t="shared" si="24"/>
        <v>0.74097222222222214</v>
      </c>
      <c r="X23" s="324">
        <f t="shared" si="25"/>
        <v>0.76180555555555551</v>
      </c>
      <c r="Y23" s="324">
        <f t="shared" si="25"/>
        <v>0.78263888888888877</v>
      </c>
      <c r="Z23" s="463">
        <f t="shared" si="25"/>
        <v>0.8243055555555554</v>
      </c>
      <c r="AA23" s="463">
        <f t="shared" si="25"/>
        <v>0.86597222222222203</v>
      </c>
      <c r="AB23" s="434"/>
      <c r="AC23" s="434"/>
      <c r="AD23" s="425"/>
      <c r="AE23" s="112">
        <f t="shared" si="22"/>
        <v>0.29652777777777778</v>
      </c>
      <c r="AF23" s="112">
        <f t="shared" si="8"/>
        <v>0.32430555555555551</v>
      </c>
      <c r="AG23" s="112">
        <f t="shared" si="9"/>
        <v>0.3659722222222222</v>
      </c>
      <c r="AH23" s="112">
        <f t="shared" si="10"/>
        <v>0.40763888888888888</v>
      </c>
      <c r="AI23" s="112">
        <f t="shared" si="11"/>
        <v>0.44930555555555557</v>
      </c>
      <c r="AJ23" s="112">
        <f t="shared" si="12"/>
        <v>0.49097222222222225</v>
      </c>
      <c r="AK23" s="112">
        <f t="shared" si="13"/>
        <v>0.53263888888888888</v>
      </c>
      <c r="AL23" s="424"/>
      <c r="AM23" s="424"/>
      <c r="AN23" s="424"/>
      <c r="AO23" s="424"/>
      <c r="AP23" s="424"/>
      <c r="AQ23" s="424"/>
      <c r="AR23" s="424"/>
      <c r="AS23" s="424"/>
      <c r="AT23" s="424"/>
      <c r="AU23" s="424"/>
      <c r="AV23" s="425"/>
      <c r="AW23" s="429"/>
      <c r="AX23" s="424"/>
      <c r="AY23" s="424"/>
      <c r="AZ23" s="424"/>
      <c r="BA23" s="424"/>
      <c r="BB23" s="424"/>
      <c r="BC23" s="424"/>
      <c r="BD23" s="424"/>
      <c r="BE23" s="424"/>
      <c r="BF23" s="424"/>
      <c r="BG23" s="424"/>
      <c r="BH23" s="424"/>
      <c r="BI23" s="424"/>
      <c r="BJ23" s="424"/>
      <c r="BK23" s="424"/>
      <c r="BL23" s="425"/>
      <c r="BM23" s="318"/>
    </row>
    <row r="24" spans="1:69" ht="15" customHeight="1" x14ac:dyDescent="0.25">
      <c r="A24" s="139" t="s">
        <v>65</v>
      </c>
      <c r="B24" s="180">
        <v>6.9444444444444447E-4</v>
      </c>
      <c r="C24" s="113">
        <f t="shared" ref="C24:E25" si="26">C23+$B24</f>
        <v>0.24166666666666664</v>
      </c>
      <c r="D24" s="325">
        <f t="shared" si="26"/>
        <v>0.26249999999999996</v>
      </c>
      <c r="E24" s="324">
        <f t="shared" si="26"/>
        <v>0.28333333333333327</v>
      </c>
      <c r="F24" s="325" t="s">
        <v>92</v>
      </c>
      <c r="G24" s="324">
        <f t="shared" si="23"/>
        <v>0.32499999999999996</v>
      </c>
      <c r="H24" s="325">
        <f t="shared" si="23"/>
        <v>0.35972222222222222</v>
      </c>
      <c r="I24" s="326">
        <f t="shared" si="23"/>
        <v>0.36666666666666664</v>
      </c>
      <c r="J24" s="324">
        <f t="shared" si="23"/>
        <v>0.40833333333333333</v>
      </c>
      <c r="K24" s="324">
        <f t="shared" si="23"/>
        <v>0.45</v>
      </c>
      <c r="L24" s="324">
        <f t="shared" si="23"/>
        <v>0.4916666666666667</v>
      </c>
      <c r="M24" s="325" t="s">
        <v>92</v>
      </c>
      <c r="N24" s="324">
        <f t="shared" si="24"/>
        <v>0.53333333333333333</v>
      </c>
      <c r="O24" s="325">
        <f t="shared" si="24"/>
        <v>0.55625000000000002</v>
      </c>
      <c r="P24" s="463">
        <f t="shared" si="24"/>
        <v>0.57499999999999996</v>
      </c>
      <c r="Q24" s="325">
        <f t="shared" si="24"/>
        <v>0.59583333333333333</v>
      </c>
      <c r="R24" s="324">
        <f t="shared" si="24"/>
        <v>0.61666666666666659</v>
      </c>
      <c r="S24" s="324">
        <f t="shared" si="24"/>
        <v>0.65972222222222221</v>
      </c>
      <c r="T24" s="324">
        <f t="shared" si="24"/>
        <v>0.67916666666666659</v>
      </c>
      <c r="U24" s="324">
        <f t="shared" si="24"/>
        <v>0.7</v>
      </c>
      <c r="V24" s="324">
        <f t="shared" si="24"/>
        <v>0.72083333333333333</v>
      </c>
      <c r="W24" s="324">
        <f t="shared" si="24"/>
        <v>0.74166666666666659</v>
      </c>
      <c r="X24" s="324">
        <f t="shared" si="25"/>
        <v>0.76249999999999996</v>
      </c>
      <c r="Y24" s="324">
        <f t="shared" si="25"/>
        <v>0.78333333333333321</v>
      </c>
      <c r="Z24" s="463">
        <f t="shared" si="25"/>
        <v>0.82499999999999984</v>
      </c>
      <c r="AA24" s="463">
        <f t="shared" si="25"/>
        <v>0.86666666666666647</v>
      </c>
      <c r="AB24" s="434"/>
      <c r="AC24" s="434"/>
      <c r="AD24" s="425"/>
      <c r="AE24" s="112">
        <f t="shared" si="22"/>
        <v>0.29722222222222222</v>
      </c>
      <c r="AF24" s="112">
        <f t="shared" si="8"/>
        <v>0.32499999999999996</v>
      </c>
      <c r="AG24" s="112">
        <f t="shared" si="9"/>
        <v>0.36666666666666664</v>
      </c>
      <c r="AH24" s="112">
        <f t="shared" si="10"/>
        <v>0.40833333333333333</v>
      </c>
      <c r="AI24" s="112">
        <f t="shared" si="11"/>
        <v>0.45</v>
      </c>
      <c r="AJ24" s="112">
        <f t="shared" si="12"/>
        <v>0.4916666666666667</v>
      </c>
      <c r="AK24" s="112">
        <f t="shared" si="13"/>
        <v>0.53333333333333333</v>
      </c>
      <c r="AL24" s="424"/>
      <c r="AM24" s="424"/>
      <c r="AN24" s="424"/>
      <c r="AO24" s="424"/>
      <c r="AP24" s="424"/>
      <c r="AQ24" s="424"/>
      <c r="AR24" s="424"/>
      <c r="AS24" s="424"/>
      <c r="AT24" s="424"/>
      <c r="AU24" s="424"/>
      <c r="AV24" s="425"/>
      <c r="AW24" s="429"/>
      <c r="AX24" s="424"/>
      <c r="AY24" s="424"/>
      <c r="AZ24" s="424"/>
      <c r="BA24" s="424"/>
      <c r="BB24" s="424"/>
      <c r="BC24" s="424"/>
      <c r="BD24" s="424"/>
      <c r="BE24" s="424"/>
      <c r="BF24" s="424"/>
      <c r="BG24" s="424"/>
      <c r="BH24" s="424"/>
      <c r="BI24" s="424"/>
      <c r="BJ24" s="424"/>
      <c r="BK24" s="424"/>
      <c r="BL24" s="425"/>
      <c r="BM24" s="318"/>
    </row>
    <row r="25" spans="1:69" ht="15" customHeight="1" x14ac:dyDescent="0.25">
      <c r="A25" s="139" t="s">
        <v>56</v>
      </c>
      <c r="B25" s="180">
        <v>6.9444444444444447E-4</v>
      </c>
      <c r="C25" s="113">
        <f t="shared" si="26"/>
        <v>0.24236111111111108</v>
      </c>
      <c r="D25" s="325">
        <f t="shared" si="26"/>
        <v>0.2631944444444444</v>
      </c>
      <c r="E25" s="324">
        <f t="shared" si="26"/>
        <v>0.28402777777777771</v>
      </c>
      <c r="F25" s="325" t="s">
        <v>92</v>
      </c>
      <c r="G25" s="324">
        <f t="shared" si="23"/>
        <v>0.3256944444444444</v>
      </c>
      <c r="H25" s="325">
        <f t="shared" si="23"/>
        <v>0.36041666666666666</v>
      </c>
      <c r="I25" s="326">
        <f t="shared" si="23"/>
        <v>0.36736111111111108</v>
      </c>
      <c r="J25" s="324">
        <f t="shared" si="23"/>
        <v>0.40902777777777777</v>
      </c>
      <c r="K25" s="324">
        <f t="shared" si="23"/>
        <v>0.45069444444444445</v>
      </c>
      <c r="L25" s="324">
        <f t="shared" si="23"/>
        <v>0.49236111111111114</v>
      </c>
      <c r="M25" s="325" t="s">
        <v>92</v>
      </c>
      <c r="N25" s="324">
        <f t="shared" si="24"/>
        <v>0.53402777777777777</v>
      </c>
      <c r="O25" s="325">
        <f t="shared" si="24"/>
        <v>0.55694444444444446</v>
      </c>
      <c r="P25" s="463">
        <f t="shared" si="24"/>
        <v>0.5756944444444444</v>
      </c>
      <c r="Q25" s="325">
        <f t="shared" si="24"/>
        <v>0.59652777777777777</v>
      </c>
      <c r="R25" s="324">
        <f t="shared" si="24"/>
        <v>0.61736111111111103</v>
      </c>
      <c r="S25" s="324">
        <f t="shared" si="24"/>
        <v>0.66041666666666665</v>
      </c>
      <c r="T25" s="324">
        <f t="shared" si="24"/>
        <v>0.67986111111111103</v>
      </c>
      <c r="U25" s="324">
        <f t="shared" si="24"/>
        <v>0.7006944444444444</v>
      </c>
      <c r="V25" s="324">
        <f t="shared" si="24"/>
        <v>0.72152777777777777</v>
      </c>
      <c r="W25" s="324">
        <f t="shared" si="24"/>
        <v>0.74236111111111103</v>
      </c>
      <c r="X25" s="324">
        <f t="shared" si="25"/>
        <v>0.7631944444444444</v>
      </c>
      <c r="Y25" s="324">
        <f t="shared" si="25"/>
        <v>0.78402777777777766</v>
      </c>
      <c r="Z25" s="463">
        <f t="shared" si="25"/>
        <v>0.82569444444444429</v>
      </c>
      <c r="AA25" s="463">
        <f t="shared" si="25"/>
        <v>0.86736111111111092</v>
      </c>
      <c r="AB25" s="434"/>
      <c r="AC25" s="434"/>
      <c r="AD25" s="425"/>
      <c r="AE25" s="112">
        <f t="shared" si="22"/>
        <v>0.29791666666666666</v>
      </c>
      <c r="AF25" s="112">
        <f t="shared" si="8"/>
        <v>0.3256944444444444</v>
      </c>
      <c r="AG25" s="112">
        <f t="shared" si="9"/>
        <v>0.36736111111111108</v>
      </c>
      <c r="AH25" s="112">
        <f t="shared" si="10"/>
        <v>0.40902777777777777</v>
      </c>
      <c r="AI25" s="112">
        <f t="shared" si="11"/>
        <v>0.45069444444444445</v>
      </c>
      <c r="AJ25" s="112">
        <f t="shared" si="12"/>
        <v>0.49236111111111114</v>
      </c>
      <c r="AK25" s="112">
        <f t="shared" si="13"/>
        <v>0.53402777777777777</v>
      </c>
      <c r="AL25" s="424"/>
      <c r="AM25" s="424"/>
      <c r="AN25" s="424"/>
      <c r="AO25" s="424"/>
      <c r="AP25" s="424"/>
      <c r="AQ25" s="424"/>
      <c r="AR25" s="424"/>
      <c r="AS25" s="424"/>
      <c r="AT25" s="424"/>
      <c r="AU25" s="424"/>
      <c r="AV25" s="425"/>
      <c r="AW25" s="429"/>
      <c r="AX25" s="424"/>
      <c r="AY25" s="424"/>
      <c r="AZ25" s="424"/>
      <c r="BA25" s="424"/>
      <c r="BB25" s="424"/>
      <c r="BC25" s="424"/>
      <c r="BD25" s="424"/>
      <c r="BE25" s="424"/>
      <c r="BF25" s="424"/>
      <c r="BG25" s="424"/>
      <c r="BH25" s="424"/>
      <c r="BI25" s="424"/>
      <c r="BJ25" s="424"/>
      <c r="BK25" s="424"/>
      <c r="BL25" s="425"/>
      <c r="BM25" s="318"/>
    </row>
    <row r="26" spans="1:69" ht="15" customHeight="1" x14ac:dyDescent="0.25">
      <c r="A26" s="139" t="s">
        <v>55</v>
      </c>
      <c r="B26" s="180">
        <v>1.3888888888888889E-3</v>
      </c>
      <c r="C26" s="113">
        <f t="shared" ref="C26:E27" si="27">C25+$B26</f>
        <v>0.24374999999999997</v>
      </c>
      <c r="D26" s="325">
        <f t="shared" si="27"/>
        <v>0.26458333333333328</v>
      </c>
      <c r="E26" s="324">
        <f t="shared" si="27"/>
        <v>0.2854166666666666</v>
      </c>
      <c r="F26" s="325" t="s">
        <v>92</v>
      </c>
      <c r="G26" s="324">
        <f t="shared" si="23"/>
        <v>0.32708333333333328</v>
      </c>
      <c r="H26" s="325">
        <f t="shared" si="23"/>
        <v>0.36180555555555555</v>
      </c>
      <c r="I26" s="326">
        <f t="shared" si="23"/>
        <v>0.36874999999999997</v>
      </c>
      <c r="J26" s="324">
        <f t="shared" si="23"/>
        <v>0.41041666666666665</v>
      </c>
      <c r="K26" s="324">
        <f t="shared" si="23"/>
        <v>0.45208333333333334</v>
      </c>
      <c r="L26" s="324">
        <f t="shared" si="23"/>
        <v>0.49375000000000002</v>
      </c>
      <c r="M26" s="325" t="s">
        <v>92</v>
      </c>
      <c r="N26" s="324">
        <f t="shared" si="24"/>
        <v>0.53541666666666665</v>
      </c>
      <c r="O26" s="325">
        <f t="shared" si="24"/>
        <v>0.55833333333333335</v>
      </c>
      <c r="P26" s="463">
        <f t="shared" si="24"/>
        <v>0.57708333333333328</v>
      </c>
      <c r="Q26" s="325">
        <f t="shared" si="24"/>
        <v>0.59791666666666665</v>
      </c>
      <c r="R26" s="324">
        <f t="shared" si="24"/>
        <v>0.61874999999999991</v>
      </c>
      <c r="S26" s="324">
        <f t="shared" si="24"/>
        <v>0.66180555555555554</v>
      </c>
      <c r="T26" s="324">
        <f t="shared" si="24"/>
        <v>0.68124999999999991</v>
      </c>
      <c r="U26" s="324">
        <f t="shared" si="24"/>
        <v>0.70208333333333328</v>
      </c>
      <c r="V26" s="324">
        <f t="shared" si="24"/>
        <v>0.72291666666666665</v>
      </c>
      <c r="W26" s="324">
        <f t="shared" si="24"/>
        <v>0.74374999999999991</v>
      </c>
      <c r="X26" s="324">
        <f t="shared" si="25"/>
        <v>0.76458333333333328</v>
      </c>
      <c r="Y26" s="324">
        <f t="shared" si="25"/>
        <v>0.78541666666666654</v>
      </c>
      <c r="Z26" s="463">
        <f t="shared" si="25"/>
        <v>0.82708333333333317</v>
      </c>
      <c r="AA26" s="463">
        <f t="shared" si="25"/>
        <v>0.8687499999999998</v>
      </c>
      <c r="AB26" s="434"/>
      <c r="AC26" s="434"/>
      <c r="AD26" s="425"/>
      <c r="AE26" s="112">
        <f t="shared" si="22"/>
        <v>0.29930555555555555</v>
      </c>
      <c r="AF26" s="112">
        <f t="shared" si="8"/>
        <v>0.32708333333333328</v>
      </c>
      <c r="AG26" s="112">
        <f t="shared" si="9"/>
        <v>0.36874999999999997</v>
      </c>
      <c r="AH26" s="112">
        <f t="shared" si="10"/>
        <v>0.41041666666666665</v>
      </c>
      <c r="AI26" s="112">
        <f t="shared" si="11"/>
        <v>0.45208333333333334</v>
      </c>
      <c r="AJ26" s="112">
        <f t="shared" si="12"/>
        <v>0.49375000000000002</v>
      </c>
      <c r="AK26" s="112">
        <f t="shared" si="13"/>
        <v>0.53541666666666665</v>
      </c>
      <c r="AL26" s="424"/>
      <c r="AM26" s="424"/>
      <c r="AN26" s="424"/>
      <c r="AO26" s="424"/>
      <c r="AP26" s="424"/>
      <c r="AQ26" s="424"/>
      <c r="AR26" s="424"/>
      <c r="AS26" s="424"/>
      <c r="AT26" s="424"/>
      <c r="AU26" s="424"/>
      <c r="AV26" s="425"/>
      <c r="AW26" s="309"/>
      <c r="AX26" s="300"/>
      <c r="AY26" s="300"/>
      <c r="AZ26" s="300"/>
      <c r="BA26" s="300"/>
      <c r="BB26" s="300"/>
      <c r="BC26" s="300"/>
      <c r="BD26" s="300"/>
      <c r="BE26" s="300"/>
      <c r="BF26" s="300"/>
      <c r="BG26" s="300"/>
      <c r="BH26" s="300"/>
      <c r="BI26" s="300"/>
      <c r="BJ26" s="300"/>
      <c r="BK26" s="300"/>
      <c r="BL26" s="310"/>
      <c r="BM26" s="318"/>
    </row>
    <row r="27" spans="1:69" ht="15" customHeight="1" x14ac:dyDescent="0.25">
      <c r="A27" s="139" t="s">
        <v>36</v>
      </c>
      <c r="B27" s="180">
        <v>4.1666666666666666E-3</v>
      </c>
      <c r="C27" s="113">
        <f t="shared" si="27"/>
        <v>0.24791666666666665</v>
      </c>
      <c r="D27" s="325">
        <f t="shared" si="27"/>
        <v>0.26874999999999993</v>
      </c>
      <c r="E27" s="324">
        <f t="shared" si="27"/>
        <v>0.28958333333333325</v>
      </c>
      <c r="F27" s="325" t="s">
        <v>92</v>
      </c>
      <c r="G27" s="324">
        <f>G26+$B27-3/1440</f>
        <v>0.32916666666666661</v>
      </c>
      <c r="H27" s="325">
        <f>H26+$B27</f>
        <v>0.3659722222222222</v>
      </c>
      <c r="I27" s="326">
        <f>I26+$B27</f>
        <v>0.37291666666666662</v>
      </c>
      <c r="J27" s="324">
        <f>J26+$B27</f>
        <v>0.4145833333333333</v>
      </c>
      <c r="K27" s="324">
        <f>K26+$B27</f>
        <v>0.45624999999999999</v>
      </c>
      <c r="L27" s="324">
        <f>L26+$B27</f>
        <v>0.49791666666666667</v>
      </c>
      <c r="M27" s="476" t="s">
        <v>92</v>
      </c>
      <c r="N27" s="324">
        <f t="shared" si="24"/>
        <v>0.5395833333333333</v>
      </c>
      <c r="O27" s="325">
        <f t="shared" si="24"/>
        <v>0.5625</v>
      </c>
      <c r="P27" s="463">
        <f t="shared" si="24"/>
        <v>0.58124999999999993</v>
      </c>
      <c r="Q27" s="325">
        <f t="shared" si="24"/>
        <v>0.6020833333333333</v>
      </c>
      <c r="R27" s="324">
        <f t="shared" si="24"/>
        <v>0.62291666666666656</v>
      </c>
      <c r="S27" s="324">
        <f t="shared" si="24"/>
        <v>0.66597222222222219</v>
      </c>
      <c r="T27" s="324">
        <f t="shared" si="24"/>
        <v>0.68541666666666656</v>
      </c>
      <c r="U27" s="324">
        <f t="shared" si="24"/>
        <v>0.70624999999999993</v>
      </c>
      <c r="V27" s="324">
        <f t="shared" si="24"/>
        <v>0.7270833333333333</v>
      </c>
      <c r="W27" s="324">
        <f t="shared" si="24"/>
        <v>0.74791666666666656</v>
      </c>
      <c r="X27" s="324">
        <f t="shared" si="25"/>
        <v>0.76874999999999993</v>
      </c>
      <c r="Y27" s="324">
        <f t="shared" si="25"/>
        <v>0.78958333333333319</v>
      </c>
      <c r="Z27" s="463">
        <f t="shared" si="25"/>
        <v>0.83124999999999982</v>
      </c>
      <c r="AA27" s="463">
        <f t="shared" si="25"/>
        <v>0.87291666666666645</v>
      </c>
      <c r="AB27" s="434"/>
      <c r="AC27" s="434"/>
      <c r="AD27" s="425"/>
      <c r="AE27" s="112">
        <f t="shared" si="22"/>
        <v>0.3034722222222222</v>
      </c>
      <c r="AF27" s="112">
        <f t="shared" si="8"/>
        <v>0.33124999999999993</v>
      </c>
      <c r="AG27" s="112">
        <f t="shared" si="9"/>
        <v>0.37291666666666662</v>
      </c>
      <c r="AH27" s="112">
        <f t="shared" si="10"/>
        <v>0.4145833333333333</v>
      </c>
      <c r="AI27" s="112">
        <f t="shared" si="11"/>
        <v>0.45624999999999999</v>
      </c>
      <c r="AJ27" s="112">
        <f t="shared" si="12"/>
        <v>0.49791666666666667</v>
      </c>
      <c r="AK27" s="112">
        <f t="shared" si="13"/>
        <v>0.5395833333333333</v>
      </c>
      <c r="AL27" s="424"/>
      <c r="AM27" s="424"/>
      <c r="AN27" s="424"/>
      <c r="AO27" s="424"/>
      <c r="AP27" s="424"/>
      <c r="AQ27" s="424"/>
      <c r="AR27" s="424"/>
      <c r="AS27" s="424"/>
      <c r="AT27" s="424"/>
      <c r="AU27" s="424"/>
      <c r="AV27" s="425"/>
      <c r="AW27" s="309"/>
      <c r="AX27" s="300"/>
      <c r="AY27" s="300"/>
      <c r="AZ27" s="300"/>
      <c r="BA27" s="300"/>
      <c r="BB27" s="300"/>
      <c r="BC27" s="300"/>
      <c r="BD27" s="300"/>
      <c r="BE27" s="300"/>
      <c r="BF27" s="300"/>
      <c r="BG27" s="300"/>
      <c r="BH27" s="300"/>
      <c r="BI27" s="300"/>
      <c r="BJ27" s="300"/>
      <c r="BK27" s="300"/>
      <c r="BL27" s="310"/>
      <c r="BM27" s="318"/>
    </row>
    <row r="28" spans="1:69" s="116" customFormat="1" ht="12" customHeight="1" x14ac:dyDescent="0.25">
      <c r="A28" s="114" t="s">
        <v>15</v>
      </c>
      <c r="B28" s="181"/>
      <c r="C28" s="117">
        <v>0.25347222222222221</v>
      </c>
      <c r="D28" s="115">
        <v>0.27430555555555552</v>
      </c>
      <c r="E28" s="115">
        <v>0.2951388888888889</v>
      </c>
      <c r="G28" s="115">
        <v>0.33680555555555602</v>
      </c>
      <c r="H28" s="197">
        <v>0.37013888888888885</v>
      </c>
      <c r="I28" s="115">
        <v>0.37847222222222199</v>
      </c>
      <c r="J28" s="115">
        <v>0.42013888888888901</v>
      </c>
      <c r="K28" s="115">
        <v>0.46180555555555602</v>
      </c>
      <c r="L28" s="115">
        <v>0.50347222222222199</v>
      </c>
      <c r="N28" s="115">
        <v>0.54513888888888895</v>
      </c>
      <c r="O28" s="115"/>
      <c r="P28" s="115">
        <v>0.58680555555555602</v>
      </c>
      <c r="Q28" s="115"/>
      <c r="R28" s="115">
        <v>0.62847222222222199</v>
      </c>
      <c r="S28" s="115">
        <v>0.67013888888888895</v>
      </c>
      <c r="T28" s="115"/>
      <c r="U28" s="115">
        <v>0.71180555555555602</v>
      </c>
      <c r="V28" s="115"/>
      <c r="W28" s="115">
        <v>0.75347222222222199</v>
      </c>
      <c r="Y28" s="115">
        <v>0.79513888888888895</v>
      </c>
      <c r="Z28" s="115">
        <v>0.83680555555555602</v>
      </c>
      <c r="AA28" s="115">
        <v>0.87847222222222199</v>
      </c>
      <c r="AB28" s="115">
        <v>0.92013888888888895</v>
      </c>
      <c r="AC28" s="115">
        <v>0.96180555555555602</v>
      </c>
      <c r="AD28" s="140">
        <v>1.0034722222222201</v>
      </c>
      <c r="AE28" s="115">
        <v>0.31597222222222221</v>
      </c>
      <c r="AF28" s="115">
        <v>0.33680555555555602</v>
      </c>
      <c r="AG28" s="115">
        <v>0.37847222222222199</v>
      </c>
      <c r="AH28" s="115">
        <v>0.42013888888888901</v>
      </c>
      <c r="AI28" s="115">
        <v>0.46180555555555602</v>
      </c>
      <c r="AJ28" s="115">
        <v>0.50347222222222199</v>
      </c>
      <c r="AK28" s="115">
        <v>0.54513888888888895</v>
      </c>
      <c r="AL28" s="115">
        <v>0.58680555555555602</v>
      </c>
      <c r="AM28" s="115">
        <v>0.62847222222222199</v>
      </c>
      <c r="AN28" s="115">
        <v>0.67013888888888895</v>
      </c>
      <c r="AO28" s="115">
        <v>0.71180555555555602</v>
      </c>
      <c r="AP28" s="115">
        <v>0.75347222222222199</v>
      </c>
      <c r="AQ28" s="115">
        <v>0.79513888888888895</v>
      </c>
      <c r="AR28" s="115">
        <v>0.83680555555555602</v>
      </c>
      <c r="AS28" s="115">
        <v>0.87847222222222199</v>
      </c>
      <c r="AT28" s="115">
        <v>0.92013888888888895</v>
      </c>
      <c r="AU28" s="115">
        <v>0.96180555555555602</v>
      </c>
      <c r="AV28" s="140">
        <v>1.0034722222222201</v>
      </c>
      <c r="AW28" s="117">
        <v>0.37847222222222199</v>
      </c>
      <c r="AX28" s="115">
        <v>0.42013888888888901</v>
      </c>
      <c r="AY28" s="115">
        <v>0.46180555555555602</v>
      </c>
      <c r="AZ28" s="115">
        <v>0.50347222222222199</v>
      </c>
      <c r="BA28" s="115">
        <v>0.54513888888888895</v>
      </c>
      <c r="BB28" s="115">
        <v>0.58680555555555602</v>
      </c>
      <c r="BC28" s="115">
        <v>0.62847222222222199</v>
      </c>
      <c r="BD28" s="115">
        <v>0.67013888888888895</v>
      </c>
      <c r="BE28" s="115">
        <v>0.71180555555555602</v>
      </c>
      <c r="BF28" s="115">
        <v>0.75347222222222199</v>
      </c>
      <c r="BG28" s="115">
        <v>0.79513888888888895</v>
      </c>
      <c r="BH28" s="115">
        <v>0.83680555555555602</v>
      </c>
      <c r="BI28" s="115"/>
      <c r="BJ28" s="115"/>
      <c r="BK28" s="115"/>
      <c r="BL28" s="140"/>
      <c r="BM28" s="321"/>
      <c r="BN28" s="316"/>
      <c r="BO28" s="124"/>
      <c r="BP28" s="124"/>
      <c r="BQ28" s="124"/>
    </row>
    <row r="29" spans="1:69" s="120" customFormat="1" ht="12" customHeight="1" x14ac:dyDescent="0.25">
      <c r="A29" s="118" t="s">
        <v>16</v>
      </c>
      <c r="B29" s="182"/>
      <c r="C29" s="121">
        <v>0.25972222222222224</v>
      </c>
      <c r="D29" s="119"/>
      <c r="E29" s="119">
        <v>0.29375000000000001</v>
      </c>
      <c r="G29" s="119">
        <v>0.343055555555556</v>
      </c>
      <c r="H29" s="155">
        <v>0.37013888888888885</v>
      </c>
      <c r="I29" s="119">
        <v>0.38472222222222202</v>
      </c>
      <c r="J29" s="119">
        <v>0.42638888888888898</v>
      </c>
      <c r="K29" s="119">
        <v>0.468055555555556</v>
      </c>
      <c r="L29" s="119">
        <v>0.50972222222222197</v>
      </c>
      <c r="N29" s="119">
        <v>0.55138888888888904</v>
      </c>
      <c r="O29" s="119"/>
      <c r="P29" s="119">
        <v>0.593055555555556</v>
      </c>
      <c r="Q29" s="119"/>
      <c r="R29" s="119">
        <v>0.63472222222222197</v>
      </c>
      <c r="S29" s="119">
        <v>0.67638888888888904</v>
      </c>
      <c r="T29" s="119"/>
      <c r="U29" s="119">
        <v>0.718055555555556</v>
      </c>
      <c r="V29" s="119"/>
      <c r="W29" s="119">
        <v>0.75972222222222197</v>
      </c>
      <c r="Y29" s="119">
        <v>0.80138888888888904</v>
      </c>
      <c r="Z29" s="119">
        <v>0.843055555555555</v>
      </c>
      <c r="AA29" s="119">
        <v>0.88472222222222197</v>
      </c>
      <c r="AB29" s="119">
        <v>0.92638888888888904</v>
      </c>
      <c r="AC29" s="119">
        <v>0.968055555555555</v>
      </c>
      <c r="AD29" s="141">
        <v>1.00972222222222</v>
      </c>
      <c r="AE29" s="155">
        <v>0.30763888888888891</v>
      </c>
      <c r="AF29" s="119">
        <v>0.343055555555556</v>
      </c>
      <c r="AG29" s="119">
        <v>0.38472222222222202</v>
      </c>
      <c r="AH29" s="119">
        <v>0.42638888888888898</v>
      </c>
      <c r="AI29" s="119">
        <v>0.468055555555556</v>
      </c>
      <c r="AJ29" s="119">
        <v>0.50972222222222197</v>
      </c>
      <c r="AK29" s="119">
        <v>0.55138888888888904</v>
      </c>
      <c r="AL29" s="119">
        <v>0.593055555555556</v>
      </c>
      <c r="AM29" s="119">
        <v>0.63472222222222197</v>
      </c>
      <c r="AN29" s="119">
        <v>0.67638888888888904</v>
      </c>
      <c r="AO29" s="119">
        <v>0.718055555555556</v>
      </c>
      <c r="AP29" s="119">
        <v>0.75972222222222197</v>
      </c>
      <c r="AQ29" s="119">
        <v>0.80138888888888904</v>
      </c>
      <c r="AR29" s="119">
        <v>0.843055555555555</v>
      </c>
      <c r="AS29" s="119">
        <v>0.88472222222222197</v>
      </c>
      <c r="AT29" s="119">
        <v>0.92638888888888904</v>
      </c>
      <c r="AU29" s="119">
        <v>0.968055555555555</v>
      </c>
      <c r="AV29" s="141">
        <v>1.00972222222222</v>
      </c>
      <c r="AW29" s="121">
        <v>0.38472222222222202</v>
      </c>
      <c r="AX29" s="119">
        <v>0.42638888888888898</v>
      </c>
      <c r="AY29" s="119">
        <v>0.468055555555556</v>
      </c>
      <c r="AZ29" s="119">
        <v>0.50972222222222197</v>
      </c>
      <c r="BA29" s="119">
        <v>0.55138888888888904</v>
      </c>
      <c r="BB29" s="119">
        <v>0.593055555555556</v>
      </c>
      <c r="BC29" s="119">
        <v>0.63472222222222197</v>
      </c>
      <c r="BD29" s="119">
        <v>0.67638888888888904</v>
      </c>
      <c r="BE29" s="119">
        <v>0.718055555555556</v>
      </c>
      <c r="BF29" s="119">
        <v>0.75972222222222197</v>
      </c>
      <c r="BG29" s="119">
        <v>0.80138888888888904</v>
      </c>
      <c r="BH29" s="119">
        <v>0.843055555555555</v>
      </c>
      <c r="BI29" s="119">
        <v>0.88472222222222197</v>
      </c>
      <c r="BJ29" s="119">
        <v>0.92638888888888904</v>
      </c>
      <c r="BK29" s="119">
        <v>0.968055555555555</v>
      </c>
      <c r="BL29" s="141">
        <v>1.00972222222222</v>
      </c>
      <c r="BM29" s="321"/>
      <c r="BN29" s="316"/>
      <c r="BO29" s="124"/>
      <c r="BP29" s="124"/>
      <c r="BQ29" s="124"/>
    </row>
    <row r="30" spans="1:69" s="124" customFormat="1" ht="12" customHeight="1" x14ac:dyDescent="0.25">
      <c r="A30" s="122" t="s">
        <v>17</v>
      </c>
      <c r="B30" s="183"/>
      <c r="C30" s="117">
        <v>0.24513888888888888</v>
      </c>
      <c r="D30" s="332">
        <v>0.26597222222222222</v>
      </c>
      <c r="E30" s="332">
        <v>0.28680555555555554</v>
      </c>
      <c r="F30" s="332"/>
      <c r="G30" s="332"/>
      <c r="H30" s="332"/>
      <c r="I30" s="332">
        <v>0.37013888888888902</v>
      </c>
      <c r="J30" s="332">
        <v>0.41180555555555598</v>
      </c>
      <c r="K30" s="332">
        <v>0.453472222222222</v>
      </c>
      <c r="L30" s="332">
        <v>0.49513888888888902</v>
      </c>
      <c r="M30" s="316"/>
      <c r="N30" s="332">
        <v>0.53680555555555598</v>
      </c>
      <c r="O30" s="332"/>
      <c r="P30" s="332">
        <v>0.57847222222222205</v>
      </c>
      <c r="Q30" s="332"/>
      <c r="R30" s="332">
        <v>0.62013888888888902</v>
      </c>
      <c r="S30" s="332">
        <v>0.66180555555555598</v>
      </c>
      <c r="T30" s="332"/>
      <c r="U30" s="332">
        <v>0.70347222222222205</v>
      </c>
      <c r="V30" s="332"/>
      <c r="W30" s="332">
        <v>0.74513888888888902</v>
      </c>
      <c r="X30" s="316"/>
      <c r="Y30" s="332">
        <v>0.78680555555555598</v>
      </c>
      <c r="Z30" s="332">
        <v>0.82847222222222205</v>
      </c>
      <c r="AA30" s="332">
        <v>0.87013888888888902</v>
      </c>
      <c r="AB30" s="332">
        <v>0.91180555555555598</v>
      </c>
      <c r="AC30" s="332">
        <v>0.95347222222222205</v>
      </c>
      <c r="AD30" s="142">
        <v>0.99513888888888902</v>
      </c>
      <c r="AF30" s="123">
        <v>0.32847222222222222</v>
      </c>
      <c r="AG30" s="123">
        <v>0.37013888888888902</v>
      </c>
      <c r="AH30" s="123">
        <v>0.41180555555555598</v>
      </c>
      <c r="AI30" s="123">
        <v>0.453472222222222</v>
      </c>
      <c r="AJ30" s="123">
        <v>0.49513888888888902</v>
      </c>
      <c r="AK30" s="123">
        <v>0.53680555555555598</v>
      </c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42"/>
      <c r="AW30" s="117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42"/>
      <c r="BM30" s="321"/>
      <c r="BO30" s="123"/>
    </row>
    <row r="31" spans="1:69" s="120" customFormat="1" ht="12" customHeight="1" x14ac:dyDescent="0.25">
      <c r="A31" s="118" t="s">
        <v>18</v>
      </c>
      <c r="B31" s="182"/>
      <c r="C31" s="121">
        <v>0.2388888888888889</v>
      </c>
      <c r="D31" s="155">
        <v>0.25347222222222221</v>
      </c>
      <c r="E31" s="119">
        <v>0.28055555555555556</v>
      </c>
      <c r="G31" s="119">
        <v>0.32222222222222202</v>
      </c>
      <c r="H31" s="119"/>
      <c r="I31" s="119">
        <v>0.36944444444444446</v>
      </c>
      <c r="J31" s="119">
        <v>0.405555555555556</v>
      </c>
      <c r="K31" s="119">
        <v>0.44722222222222202</v>
      </c>
      <c r="L31" s="119">
        <v>0.48888888888888898</v>
      </c>
      <c r="N31" s="119">
        <v>0.530555555555556</v>
      </c>
      <c r="O31" s="119"/>
      <c r="P31" s="119">
        <v>0.57222222222222197</v>
      </c>
      <c r="Q31" s="119"/>
      <c r="R31" s="119">
        <v>0.61388888888888904</v>
      </c>
      <c r="S31" s="119">
        <v>0.66041666666666665</v>
      </c>
      <c r="T31" s="119"/>
      <c r="U31" s="119">
        <v>0.70277777777777783</v>
      </c>
      <c r="V31" s="119"/>
      <c r="W31" s="119">
        <v>0.73888888888888904</v>
      </c>
      <c r="Y31" s="119">
        <v>0.780555555555556</v>
      </c>
      <c r="Z31" s="119">
        <v>0.82222222222222197</v>
      </c>
      <c r="AA31" s="119">
        <v>0.86388888888888904</v>
      </c>
      <c r="AB31" s="119">
        <v>0.905555555555556</v>
      </c>
      <c r="AC31" s="119">
        <v>0.94722222222222197</v>
      </c>
      <c r="AD31" s="141">
        <v>0.98888888888888904</v>
      </c>
      <c r="AF31" s="119">
        <v>0.32222222222222224</v>
      </c>
      <c r="AG31" s="119">
        <v>0.36388888888888898</v>
      </c>
      <c r="AH31" s="119">
        <v>0.405555555555556</v>
      </c>
      <c r="AI31" s="119">
        <v>0.44722222222222202</v>
      </c>
      <c r="AJ31" s="119">
        <v>0.48888888888888898</v>
      </c>
      <c r="AK31" s="119">
        <v>0.530555555555556</v>
      </c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41"/>
      <c r="AW31" s="121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41"/>
      <c r="BM31" s="321"/>
      <c r="BO31" s="241"/>
      <c r="BP31" s="124"/>
      <c r="BQ31" s="124"/>
    </row>
    <row r="32" spans="1:69" x14ac:dyDescent="0.25">
      <c r="A32" s="139" t="s">
        <v>19</v>
      </c>
      <c r="B32" s="180">
        <v>0</v>
      </c>
      <c r="C32" s="113">
        <v>0.24861111111111112</v>
      </c>
      <c r="D32" s="325">
        <f>C32+30/1440</f>
        <v>0.26944444444444443</v>
      </c>
      <c r="E32" s="324">
        <f>C32+60/1440</f>
        <v>0.2902777777777778</v>
      </c>
      <c r="F32" s="329" t="s">
        <v>92</v>
      </c>
      <c r="G32" s="328">
        <f>G27</f>
        <v>0.32916666666666661</v>
      </c>
      <c r="H32" s="333" t="s">
        <v>99</v>
      </c>
      <c r="I32" s="328">
        <f>E32+120/1440</f>
        <v>0.37361111111111112</v>
      </c>
      <c r="J32" s="328">
        <f t="shared" ref="J32:AA32" si="28">I32+"1:00"</f>
        <v>0.4152777777777778</v>
      </c>
      <c r="K32" s="328">
        <f>J32+"1:00"</f>
        <v>0.45694444444444449</v>
      </c>
      <c r="L32" s="328">
        <f>K32+"1:00"</f>
        <v>0.49861111111111117</v>
      </c>
      <c r="M32" s="329" t="s">
        <v>92</v>
      </c>
      <c r="N32" s="413">
        <f>L32+"1:00"</f>
        <v>0.54027777777777786</v>
      </c>
      <c r="O32" s="413"/>
      <c r="P32" s="413">
        <f>N32+"1:00"</f>
        <v>0.58194444444444449</v>
      </c>
      <c r="Q32" s="413"/>
      <c r="R32" s="413">
        <f>P32+"1:00"</f>
        <v>0.62361111111111112</v>
      </c>
      <c r="S32" s="413">
        <f>S27</f>
        <v>0.66597222222222219</v>
      </c>
      <c r="T32" s="413"/>
      <c r="U32" s="413">
        <v>0.70694444444444438</v>
      </c>
      <c r="V32" s="413"/>
      <c r="W32" s="413">
        <f>U32+"1:00"</f>
        <v>0.74861111111111101</v>
      </c>
      <c r="X32" s="318"/>
      <c r="Y32" s="413">
        <f>W32+"1:00"</f>
        <v>0.79027777777777763</v>
      </c>
      <c r="Z32" s="413">
        <f t="shared" si="28"/>
        <v>0.83194444444444426</v>
      </c>
      <c r="AA32" s="413">
        <f t="shared" si="28"/>
        <v>0.87361111111111089</v>
      </c>
      <c r="AB32" s="331"/>
      <c r="AC32" s="331"/>
      <c r="AD32" s="232"/>
      <c r="AE32" s="111">
        <f>AE27</f>
        <v>0.3034722222222222</v>
      </c>
      <c r="AF32" s="111">
        <v>0.33194444444444443</v>
      </c>
      <c r="AG32" s="111">
        <f>AF32+"1:00"</f>
        <v>0.37361111111111112</v>
      </c>
      <c r="AH32" s="111">
        <f t="shared" ref="AH32:AK32" si="29">AG32+"1:00"</f>
        <v>0.4152777777777778</v>
      </c>
      <c r="AI32" s="111">
        <f t="shared" si="29"/>
        <v>0.45694444444444449</v>
      </c>
      <c r="AJ32" s="111">
        <f t="shared" si="29"/>
        <v>0.49861111111111117</v>
      </c>
      <c r="AK32" s="111">
        <f t="shared" si="29"/>
        <v>0.54027777777777786</v>
      </c>
      <c r="AL32" s="231"/>
      <c r="AM32" s="231"/>
      <c r="AN32" s="231"/>
      <c r="AO32" s="231"/>
      <c r="AP32" s="231"/>
      <c r="AQ32" s="231"/>
      <c r="AR32" s="231"/>
      <c r="AS32" s="231"/>
      <c r="AT32" s="231"/>
      <c r="AU32" s="231"/>
      <c r="AV32" s="232"/>
      <c r="AW32" s="235"/>
      <c r="AX32" s="231"/>
      <c r="AY32" s="231"/>
      <c r="AZ32" s="231"/>
      <c r="BA32" s="231"/>
      <c r="BB32" s="231"/>
      <c r="BC32" s="231"/>
      <c r="BD32" s="231"/>
      <c r="BE32" s="231"/>
      <c r="BF32" s="231"/>
      <c r="BG32" s="231"/>
      <c r="BH32" s="231"/>
      <c r="BI32" s="231"/>
      <c r="BJ32" s="231"/>
      <c r="BK32" s="231"/>
      <c r="BL32" s="232"/>
      <c r="BM32" s="318"/>
      <c r="BO32" s="231"/>
    </row>
    <row r="33" spans="1:67" x14ac:dyDescent="0.25">
      <c r="A33" s="139" t="s">
        <v>54</v>
      </c>
      <c r="B33" s="180">
        <v>1.3888888888888889E-3</v>
      </c>
      <c r="C33" s="113">
        <f t="shared" ref="C33:E36" si="30">C32+$B33</f>
        <v>0.25</v>
      </c>
      <c r="D33" s="325">
        <f t="shared" si="30"/>
        <v>0.27083333333333331</v>
      </c>
      <c r="E33" s="324">
        <f t="shared" si="30"/>
        <v>0.29166666666666669</v>
      </c>
      <c r="F33" s="329" t="s">
        <v>92</v>
      </c>
      <c r="G33" s="324">
        <f t="shared" ref="G33:G39" si="31">G32+$B33</f>
        <v>0.33055555555555549</v>
      </c>
      <c r="H33" s="324"/>
      <c r="I33" s="324">
        <f t="shared" ref="I33:L39" si="32">I32+$B33</f>
        <v>0.375</v>
      </c>
      <c r="J33" s="324">
        <f t="shared" si="32"/>
        <v>0.41666666666666669</v>
      </c>
      <c r="K33" s="324">
        <f t="shared" si="32"/>
        <v>0.45833333333333337</v>
      </c>
      <c r="L33" s="324">
        <f t="shared" si="32"/>
        <v>0.50000000000000011</v>
      </c>
      <c r="M33" s="329" t="s">
        <v>92</v>
      </c>
      <c r="N33" s="463">
        <f t="shared" ref="N33:N39" si="33">N32+$B33</f>
        <v>0.54166666666666674</v>
      </c>
      <c r="O33" s="463"/>
      <c r="P33" s="463">
        <f t="shared" ref="P33:P39" si="34">P32+$B33</f>
        <v>0.58333333333333337</v>
      </c>
      <c r="Q33" s="463"/>
      <c r="R33" s="463">
        <f>R32+$B33</f>
        <v>0.625</v>
      </c>
      <c r="S33" s="463">
        <f>S32+$B33</f>
        <v>0.66736111111111107</v>
      </c>
      <c r="T33" s="463"/>
      <c r="U33" s="463">
        <f t="shared" ref="U33:U39" si="35">U32+$B33</f>
        <v>0.70833333333333326</v>
      </c>
      <c r="V33" s="463"/>
      <c r="W33" s="463">
        <f t="shared" ref="W33:W39" si="36">W32+$B33</f>
        <v>0.74999999999999989</v>
      </c>
      <c r="X33" s="318"/>
      <c r="Y33" s="463">
        <f t="shared" ref="Y33:AA39" si="37">Y32+$B33</f>
        <v>0.79166666666666652</v>
      </c>
      <c r="Z33" s="463">
        <f t="shared" si="37"/>
        <v>0.83333333333333315</v>
      </c>
      <c r="AA33" s="463">
        <f t="shared" si="37"/>
        <v>0.87499999999999978</v>
      </c>
      <c r="AB33" s="327"/>
      <c r="AC33" s="327"/>
      <c r="AD33" s="234"/>
      <c r="AE33" s="39" t="s">
        <v>92</v>
      </c>
      <c r="AF33" s="112">
        <f t="shared" ref="AF33:AK39" si="38">AF32+$B33</f>
        <v>0.33333333333333331</v>
      </c>
      <c r="AG33" s="112">
        <f t="shared" si="38"/>
        <v>0.375</v>
      </c>
      <c r="AH33" s="112">
        <f t="shared" si="38"/>
        <v>0.41666666666666669</v>
      </c>
      <c r="AI33" s="112">
        <f t="shared" si="38"/>
        <v>0.45833333333333337</v>
      </c>
      <c r="AJ33" s="112">
        <f t="shared" si="38"/>
        <v>0.50000000000000011</v>
      </c>
      <c r="AK33" s="112">
        <f t="shared" si="38"/>
        <v>0.54166666666666674</v>
      </c>
      <c r="AL33" s="233"/>
      <c r="AM33" s="233"/>
      <c r="AN33" s="233"/>
      <c r="AO33" s="233"/>
      <c r="AP33" s="233"/>
      <c r="AQ33" s="233"/>
      <c r="AR33" s="233"/>
      <c r="AS33" s="233"/>
      <c r="AT33" s="233"/>
      <c r="AU33" s="233"/>
      <c r="AV33" s="234"/>
      <c r="AW33" s="236"/>
      <c r="AX33" s="233"/>
      <c r="AY33" s="233"/>
      <c r="AZ33" s="233"/>
      <c r="BA33" s="233"/>
      <c r="BB33" s="233"/>
      <c r="BC33" s="233"/>
      <c r="BD33" s="233"/>
      <c r="BE33" s="233"/>
      <c r="BF33" s="233"/>
      <c r="BG33" s="233"/>
      <c r="BH33" s="233"/>
      <c r="BI33" s="233"/>
      <c r="BJ33" s="233"/>
      <c r="BK33" s="233"/>
      <c r="BL33" s="234"/>
      <c r="BM33" s="318"/>
      <c r="BO33" s="233"/>
    </row>
    <row r="34" spans="1:67" x14ac:dyDescent="0.25">
      <c r="A34" s="139" t="s">
        <v>53</v>
      </c>
      <c r="B34" s="180">
        <v>6.9444444444444447E-4</v>
      </c>
      <c r="C34" s="113">
        <f t="shared" si="30"/>
        <v>0.25069444444444444</v>
      </c>
      <c r="D34" s="325">
        <f t="shared" si="30"/>
        <v>0.27152777777777776</v>
      </c>
      <c r="E34" s="324">
        <f t="shared" si="30"/>
        <v>0.29236111111111113</v>
      </c>
      <c r="F34" s="329" t="s">
        <v>92</v>
      </c>
      <c r="G34" s="324">
        <f t="shared" si="31"/>
        <v>0.33124999999999993</v>
      </c>
      <c r="H34" s="324"/>
      <c r="I34" s="324">
        <f t="shared" si="32"/>
        <v>0.37569444444444444</v>
      </c>
      <c r="J34" s="324">
        <f t="shared" si="32"/>
        <v>0.41736111111111113</v>
      </c>
      <c r="K34" s="324">
        <f t="shared" si="32"/>
        <v>0.45902777777777781</v>
      </c>
      <c r="L34" s="324">
        <f t="shared" si="32"/>
        <v>0.50069444444444455</v>
      </c>
      <c r="M34" s="329" t="s">
        <v>92</v>
      </c>
      <c r="N34" s="463">
        <f t="shared" si="33"/>
        <v>0.54236111111111118</v>
      </c>
      <c r="O34" s="463"/>
      <c r="P34" s="463">
        <f t="shared" si="34"/>
        <v>0.58402777777777781</v>
      </c>
      <c r="Q34" s="463"/>
      <c r="R34" s="463">
        <f t="shared" ref="R34:R39" si="39">R33+$B34</f>
        <v>0.62569444444444444</v>
      </c>
      <c r="S34" s="463">
        <f>S33+"0:01"</f>
        <v>0.66805555555555551</v>
      </c>
      <c r="T34" s="463"/>
      <c r="U34" s="463">
        <f t="shared" si="35"/>
        <v>0.7090277777777777</v>
      </c>
      <c r="V34" s="463"/>
      <c r="W34" s="463">
        <f t="shared" si="36"/>
        <v>0.75069444444444433</v>
      </c>
      <c r="X34" s="318"/>
      <c r="Y34" s="463">
        <f t="shared" si="37"/>
        <v>0.79236111111111096</v>
      </c>
      <c r="Z34" s="463">
        <f t="shared" si="37"/>
        <v>0.83402777777777759</v>
      </c>
      <c r="AA34" s="463">
        <f t="shared" si="37"/>
        <v>0.87569444444444422</v>
      </c>
      <c r="AB34" s="327"/>
      <c r="AC34" s="327"/>
      <c r="AD34" s="234"/>
      <c r="AE34" s="298" t="s">
        <v>97</v>
      </c>
      <c r="AF34" s="112">
        <f t="shared" si="38"/>
        <v>0.33402777777777776</v>
      </c>
      <c r="AG34" s="112">
        <f t="shared" si="38"/>
        <v>0.37569444444444444</v>
      </c>
      <c r="AH34" s="112">
        <f t="shared" si="38"/>
        <v>0.41736111111111113</v>
      </c>
      <c r="AI34" s="112">
        <f t="shared" si="38"/>
        <v>0.45902777777777781</v>
      </c>
      <c r="AJ34" s="112">
        <f t="shared" si="38"/>
        <v>0.50069444444444455</v>
      </c>
      <c r="AK34" s="112">
        <f t="shared" si="38"/>
        <v>0.54236111111111118</v>
      </c>
      <c r="AL34" s="233"/>
      <c r="AM34" s="233"/>
      <c r="AN34" s="233"/>
      <c r="AO34" s="233"/>
      <c r="AP34" s="233"/>
      <c r="AQ34" s="233"/>
      <c r="AR34" s="233"/>
      <c r="AS34" s="233"/>
      <c r="AT34" s="233"/>
      <c r="AU34" s="233"/>
      <c r="AV34" s="234"/>
      <c r="AW34" s="236"/>
      <c r="AX34" s="233"/>
      <c r="AY34" s="233"/>
      <c r="AZ34" s="233"/>
      <c r="BA34" s="233"/>
      <c r="BB34" s="233"/>
      <c r="BC34" s="233"/>
      <c r="BD34" s="233"/>
      <c r="BE34" s="233"/>
      <c r="BF34" s="233"/>
      <c r="BG34" s="233"/>
      <c r="BH34" s="233"/>
      <c r="BI34" s="233"/>
      <c r="BJ34" s="233"/>
      <c r="BK34" s="233"/>
      <c r="BL34" s="234"/>
      <c r="BM34" s="318"/>
      <c r="BO34" s="233"/>
    </row>
    <row r="35" spans="1:67" x14ac:dyDescent="0.25">
      <c r="A35" s="139" t="s">
        <v>66</v>
      </c>
      <c r="B35" s="180">
        <v>6.9444444444444447E-4</v>
      </c>
      <c r="C35" s="113">
        <f t="shared" si="30"/>
        <v>0.25138888888888888</v>
      </c>
      <c r="D35" s="325">
        <f t="shared" si="30"/>
        <v>0.2722222222222222</v>
      </c>
      <c r="E35" s="324">
        <f t="shared" si="30"/>
        <v>0.29305555555555557</v>
      </c>
      <c r="F35" s="329" t="s">
        <v>92</v>
      </c>
      <c r="G35" s="324">
        <f t="shared" si="31"/>
        <v>0.33194444444444438</v>
      </c>
      <c r="H35" s="324"/>
      <c r="I35" s="324">
        <f t="shared" si="32"/>
        <v>0.37638888888888888</v>
      </c>
      <c r="J35" s="324">
        <f t="shared" si="32"/>
        <v>0.41805555555555557</v>
      </c>
      <c r="K35" s="324">
        <f t="shared" si="32"/>
        <v>0.45972222222222225</v>
      </c>
      <c r="L35" s="324">
        <f t="shared" si="32"/>
        <v>0.50138888888888899</v>
      </c>
      <c r="M35" s="329" t="s">
        <v>92</v>
      </c>
      <c r="N35" s="463">
        <f t="shared" si="33"/>
        <v>0.54305555555555562</v>
      </c>
      <c r="O35" s="463"/>
      <c r="P35" s="463">
        <f t="shared" si="34"/>
        <v>0.58472222222222225</v>
      </c>
      <c r="Q35" s="463"/>
      <c r="R35" s="463">
        <f t="shared" si="39"/>
        <v>0.62638888888888888</v>
      </c>
      <c r="S35" s="463">
        <f>S34+$B35</f>
        <v>0.66874999999999996</v>
      </c>
      <c r="T35" s="463"/>
      <c r="U35" s="463">
        <f t="shared" si="35"/>
        <v>0.70972222222222214</v>
      </c>
      <c r="V35" s="463"/>
      <c r="W35" s="463">
        <f t="shared" si="36"/>
        <v>0.75138888888888877</v>
      </c>
      <c r="X35" s="318"/>
      <c r="Y35" s="463">
        <f t="shared" si="37"/>
        <v>0.7930555555555554</v>
      </c>
      <c r="Z35" s="463">
        <f t="shared" si="37"/>
        <v>0.83472222222222203</v>
      </c>
      <c r="AA35" s="463">
        <f t="shared" si="37"/>
        <v>0.87638888888888866</v>
      </c>
      <c r="AB35" s="327"/>
      <c r="AC35" s="327"/>
      <c r="AD35" s="234"/>
      <c r="AE35" s="298" t="s">
        <v>98</v>
      </c>
      <c r="AF35" s="112">
        <f t="shared" si="38"/>
        <v>0.3347222222222222</v>
      </c>
      <c r="AG35" s="112">
        <f t="shared" si="38"/>
        <v>0.37638888888888888</v>
      </c>
      <c r="AH35" s="112">
        <f t="shared" si="38"/>
        <v>0.41805555555555557</v>
      </c>
      <c r="AI35" s="112">
        <f t="shared" si="38"/>
        <v>0.45972222222222225</v>
      </c>
      <c r="AJ35" s="112">
        <f t="shared" si="38"/>
        <v>0.50138888888888899</v>
      </c>
      <c r="AK35" s="112">
        <f t="shared" si="38"/>
        <v>0.54305555555555562</v>
      </c>
      <c r="AL35" s="233"/>
      <c r="AM35" s="233"/>
      <c r="AN35" s="233"/>
      <c r="AO35" s="233"/>
      <c r="AP35" s="233"/>
      <c r="AQ35" s="233"/>
      <c r="AR35" s="233"/>
      <c r="AS35" s="233"/>
      <c r="AT35" s="233"/>
      <c r="AU35" s="233"/>
      <c r="AV35" s="234"/>
      <c r="AW35" s="236"/>
      <c r="AX35" s="233"/>
      <c r="AY35" s="233"/>
      <c r="AZ35" s="233"/>
      <c r="BA35" s="233"/>
      <c r="BB35" s="233"/>
      <c r="BC35" s="233"/>
      <c r="BD35" s="233"/>
      <c r="BE35" s="233"/>
      <c r="BF35" s="233"/>
      <c r="BG35" s="233"/>
      <c r="BH35" s="233"/>
      <c r="BI35" s="233"/>
      <c r="BJ35" s="233"/>
      <c r="BK35" s="233"/>
      <c r="BL35" s="234"/>
      <c r="BM35" s="318"/>
      <c r="BO35" s="233"/>
    </row>
    <row r="36" spans="1:67" x14ac:dyDescent="0.25">
      <c r="A36" s="139" t="s">
        <v>37</v>
      </c>
      <c r="B36" s="180">
        <v>6.9444444444444447E-4</v>
      </c>
      <c r="C36" s="113">
        <f t="shared" si="30"/>
        <v>0.25208333333333333</v>
      </c>
      <c r="D36" s="325">
        <f t="shared" si="30"/>
        <v>0.27291666666666664</v>
      </c>
      <c r="E36" s="324">
        <f t="shared" si="30"/>
        <v>0.29375000000000001</v>
      </c>
      <c r="F36" s="325">
        <f>F19+5/1440</f>
        <v>0.29930555555555555</v>
      </c>
      <c r="G36" s="324">
        <f t="shared" si="31"/>
        <v>0.33263888888888882</v>
      </c>
      <c r="H36" s="324"/>
      <c r="I36" s="324">
        <f t="shared" si="32"/>
        <v>0.37708333333333333</v>
      </c>
      <c r="J36" s="324">
        <f t="shared" si="32"/>
        <v>0.41875000000000001</v>
      </c>
      <c r="K36" s="324">
        <f t="shared" si="32"/>
        <v>0.4604166666666667</v>
      </c>
      <c r="L36" s="324">
        <f t="shared" si="32"/>
        <v>0.50208333333333344</v>
      </c>
      <c r="M36" s="325">
        <f>M19+5/1440</f>
        <v>0.51666666666666661</v>
      </c>
      <c r="N36" s="463">
        <f t="shared" si="33"/>
        <v>0.54375000000000007</v>
      </c>
      <c r="O36" s="463"/>
      <c r="P36" s="463">
        <f t="shared" si="34"/>
        <v>0.5854166666666667</v>
      </c>
      <c r="Q36" s="463"/>
      <c r="R36" s="463">
        <f t="shared" si="39"/>
        <v>0.62708333333333333</v>
      </c>
      <c r="S36" s="463">
        <f>S35+$B36</f>
        <v>0.6694444444444444</v>
      </c>
      <c r="T36" s="463"/>
      <c r="U36" s="463">
        <f t="shared" si="35"/>
        <v>0.71041666666666659</v>
      </c>
      <c r="V36" s="463"/>
      <c r="W36" s="463">
        <f t="shared" si="36"/>
        <v>0.75208333333333321</v>
      </c>
      <c r="X36" s="318"/>
      <c r="Y36" s="463">
        <f t="shared" si="37"/>
        <v>0.79374999999999984</v>
      </c>
      <c r="Z36" s="463">
        <f t="shared" si="37"/>
        <v>0.83541666666666647</v>
      </c>
      <c r="AA36" s="463">
        <f t="shared" si="37"/>
        <v>0.8770833333333331</v>
      </c>
      <c r="AB36" s="327"/>
      <c r="AC36" s="327"/>
      <c r="AD36" s="234"/>
      <c r="AF36" s="112">
        <f t="shared" si="38"/>
        <v>0.33541666666666664</v>
      </c>
      <c r="AG36" s="112">
        <f t="shared" si="38"/>
        <v>0.37708333333333333</v>
      </c>
      <c r="AH36" s="112">
        <f t="shared" si="38"/>
        <v>0.41875000000000001</v>
      </c>
      <c r="AI36" s="112">
        <f t="shared" si="38"/>
        <v>0.4604166666666667</v>
      </c>
      <c r="AJ36" s="112">
        <f t="shared" si="38"/>
        <v>0.50208333333333344</v>
      </c>
      <c r="AK36" s="112">
        <f t="shared" si="38"/>
        <v>0.54375000000000007</v>
      </c>
      <c r="AL36" s="233"/>
      <c r="AM36" s="233"/>
      <c r="AN36" s="233"/>
      <c r="AO36" s="233"/>
      <c r="AP36" s="233"/>
      <c r="AQ36" s="233"/>
      <c r="AR36" s="233"/>
      <c r="AS36" s="233"/>
      <c r="AT36" s="233"/>
      <c r="AU36" s="233"/>
      <c r="AV36" s="234"/>
      <c r="AW36" s="236"/>
      <c r="AX36" s="233"/>
      <c r="AY36" s="233"/>
      <c r="AZ36" s="233"/>
      <c r="BA36" s="233"/>
      <c r="BB36" s="233"/>
      <c r="BC36" s="233"/>
      <c r="BD36" s="233"/>
      <c r="BE36" s="233"/>
      <c r="BF36" s="233"/>
      <c r="BG36" s="233"/>
      <c r="BH36" s="233"/>
      <c r="BI36" s="233"/>
      <c r="BJ36" s="233"/>
      <c r="BK36" s="233"/>
      <c r="BL36" s="234"/>
      <c r="BM36" s="318"/>
      <c r="BO36" s="233"/>
    </row>
    <row r="37" spans="1:67" x14ac:dyDescent="0.25">
      <c r="A37" s="139" t="s">
        <v>51</v>
      </c>
      <c r="B37" s="180">
        <f>B36</f>
        <v>6.9444444444444447E-4</v>
      </c>
      <c r="C37" s="113">
        <f>C36+$B37</f>
        <v>0.25277777777777777</v>
      </c>
      <c r="D37" s="325">
        <f>D36+$B37</f>
        <v>0.27361111111111108</v>
      </c>
      <c r="E37" s="324">
        <f>E36+$B37</f>
        <v>0.29444444444444445</v>
      </c>
      <c r="F37" s="317"/>
      <c r="G37" s="324">
        <f t="shared" si="31"/>
        <v>0.33333333333333326</v>
      </c>
      <c r="H37" s="324"/>
      <c r="I37" s="324">
        <f t="shared" si="32"/>
        <v>0.37777777777777777</v>
      </c>
      <c r="J37" s="324">
        <f t="shared" si="32"/>
        <v>0.41944444444444445</v>
      </c>
      <c r="K37" s="324">
        <f t="shared" si="32"/>
        <v>0.46111111111111114</v>
      </c>
      <c r="L37" s="324">
        <f t="shared" si="32"/>
        <v>0.50277777777777788</v>
      </c>
      <c r="M37" s="317"/>
      <c r="N37" s="463">
        <f t="shared" si="33"/>
        <v>0.54444444444444451</v>
      </c>
      <c r="O37" s="463"/>
      <c r="P37" s="463">
        <f t="shared" si="34"/>
        <v>0.58611111111111114</v>
      </c>
      <c r="Q37" s="463"/>
      <c r="R37" s="463">
        <f t="shared" si="39"/>
        <v>0.62777777777777777</v>
      </c>
      <c r="S37" s="463">
        <f>S36+$B37</f>
        <v>0.67013888888888884</v>
      </c>
      <c r="T37" s="463"/>
      <c r="U37" s="463">
        <f t="shared" si="35"/>
        <v>0.71111111111111103</v>
      </c>
      <c r="V37" s="463"/>
      <c r="W37" s="463">
        <f t="shared" si="36"/>
        <v>0.75277777777777766</v>
      </c>
      <c r="X37" s="318"/>
      <c r="Y37" s="463">
        <f t="shared" si="37"/>
        <v>0.79444444444444429</v>
      </c>
      <c r="Z37" s="463">
        <f t="shared" si="37"/>
        <v>0.83611111111111092</v>
      </c>
      <c r="AA37" s="463">
        <f t="shared" si="37"/>
        <v>0.87777777777777755</v>
      </c>
      <c r="AB37" s="327"/>
      <c r="AC37" s="327"/>
      <c r="AD37" s="234"/>
      <c r="AF37" s="112">
        <f t="shared" si="38"/>
        <v>0.33611111111111108</v>
      </c>
      <c r="AG37" s="112">
        <f t="shared" si="38"/>
        <v>0.37777777777777777</v>
      </c>
      <c r="AH37" s="112">
        <f t="shared" si="38"/>
        <v>0.41944444444444445</v>
      </c>
      <c r="AI37" s="112">
        <f t="shared" si="38"/>
        <v>0.46111111111111114</v>
      </c>
      <c r="AJ37" s="112">
        <f t="shared" si="38"/>
        <v>0.50277777777777788</v>
      </c>
      <c r="AK37" s="112">
        <f t="shared" si="38"/>
        <v>0.54444444444444451</v>
      </c>
      <c r="AL37" s="233"/>
      <c r="AM37" s="233"/>
      <c r="AN37" s="233"/>
      <c r="AO37" s="233"/>
      <c r="AP37" s="233"/>
      <c r="AQ37" s="233"/>
      <c r="AR37" s="233"/>
      <c r="AS37" s="233"/>
      <c r="AT37" s="233"/>
      <c r="AU37" s="233"/>
      <c r="AV37" s="234"/>
      <c r="AW37" s="236"/>
      <c r="AX37" s="233"/>
      <c r="AY37" s="233"/>
      <c r="AZ37" s="233"/>
      <c r="BA37" s="233"/>
      <c r="BB37" s="233"/>
      <c r="BC37" s="233"/>
      <c r="BD37" s="233"/>
      <c r="BE37" s="233"/>
      <c r="BF37" s="233"/>
      <c r="BG37" s="233"/>
      <c r="BH37" s="233"/>
      <c r="BI37" s="233"/>
      <c r="BJ37" s="233"/>
      <c r="BK37" s="233"/>
      <c r="BL37" s="234"/>
      <c r="BM37" s="318"/>
      <c r="BO37" s="233"/>
    </row>
    <row r="38" spans="1:67" x14ac:dyDescent="0.25">
      <c r="A38" s="139" t="s">
        <v>38</v>
      </c>
      <c r="B38" s="180">
        <v>0</v>
      </c>
      <c r="C38" s="113">
        <f t="shared" ref="C38:E39" si="40">C37+$B38</f>
        <v>0.25277777777777777</v>
      </c>
      <c r="D38" s="325">
        <f t="shared" si="40"/>
        <v>0.27361111111111108</v>
      </c>
      <c r="E38" s="324">
        <f t="shared" si="40"/>
        <v>0.29444444444444445</v>
      </c>
      <c r="F38" s="317"/>
      <c r="G38" s="324">
        <f t="shared" si="31"/>
        <v>0.33333333333333326</v>
      </c>
      <c r="H38" s="324"/>
      <c r="I38" s="324">
        <f t="shared" si="32"/>
        <v>0.37777777777777777</v>
      </c>
      <c r="J38" s="324">
        <f t="shared" si="32"/>
        <v>0.41944444444444445</v>
      </c>
      <c r="K38" s="324">
        <f t="shared" si="32"/>
        <v>0.46111111111111114</v>
      </c>
      <c r="L38" s="324">
        <f t="shared" si="32"/>
        <v>0.50277777777777788</v>
      </c>
      <c r="M38" s="317"/>
      <c r="N38" s="463">
        <f t="shared" si="33"/>
        <v>0.54444444444444451</v>
      </c>
      <c r="O38" s="463"/>
      <c r="P38" s="463">
        <f t="shared" si="34"/>
        <v>0.58611111111111114</v>
      </c>
      <c r="Q38" s="463"/>
      <c r="R38" s="463">
        <f t="shared" si="39"/>
        <v>0.62777777777777777</v>
      </c>
      <c r="S38" s="463">
        <f>S37+$B38</f>
        <v>0.67013888888888884</v>
      </c>
      <c r="T38" s="463"/>
      <c r="U38" s="463">
        <f t="shared" si="35"/>
        <v>0.71111111111111103</v>
      </c>
      <c r="V38" s="463"/>
      <c r="W38" s="463">
        <f t="shared" si="36"/>
        <v>0.75277777777777766</v>
      </c>
      <c r="X38" s="318"/>
      <c r="Y38" s="463">
        <f t="shared" si="37"/>
        <v>0.79444444444444429</v>
      </c>
      <c r="Z38" s="463">
        <f t="shared" si="37"/>
        <v>0.83611111111111092</v>
      </c>
      <c r="AA38" s="463">
        <f t="shared" si="37"/>
        <v>0.87777777777777755</v>
      </c>
      <c r="AB38" s="327"/>
      <c r="AC38" s="327"/>
      <c r="AD38" s="234"/>
      <c r="AF38" s="112">
        <f t="shared" si="38"/>
        <v>0.33611111111111108</v>
      </c>
      <c r="AG38" s="112">
        <f t="shared" si="38"/>
        <v>0.37777777777777777</v>
      </c>
      <c r="AH38" s="112">
        <f t="shared" si="38"/>
        <v>0.41944444444444445</v>
      </c>
      <c r="AI38" s="112">
        <f t="shared" si="38"/>
        <v>0.46111111111111114</v>
      </c>
      <c r="AJ38" s="112">
        <f t="shared" si="38"/>
        <v>0.50277777777777788</v>
      </c>
      <c r="AK38" s="112">
        <f t="shared" si="38"/>
        <v>0.54444444444444451</v>
      </c>
      <c r="AL38" s="233"/>
      <c r="AM38" s="233"/>
      <c r="AN38" s="233"/>
      <c r="AO38" s="233"/>
      <c r="AP38" s="233"/>
      <c r="AQ38" s="233"/>
      <c r="AR38" s="233"/>
      <c r="AS38" s="233"/>
      <c r="AT38" s="233"/>
      <c r="AU38" s="233"/>
      <c r="AV38" s="234"/>
      <c r="AW38" s="236"/>
      <c r="AX38" s="233"/>
      <c r="AY38" s="233"/>
      <c r="AZ38" s="233"/>
      <c r="BA38" s="233"/>
      <c r="BB38" s="233"/>
      <c r="BC38" s="233"/>
      <c r="BD38" s="233"/>
      <c r="BE38" s="233"/>
      <c r="BF38" s="233"/>
      <c r="BG38" s="233"/>
      <c r="BH38" s="233"/>
      <c r="BI38" s="233"/>
      <c r="BJ38" s="233"/>
      <c r="BK38" s="233"/>
      <c r="BL38" s="234"/>
      <c r="BM38" s="318"/>
      <c r="BO38" s="233"/>
    </row>
    <row r="39" spans="1:67" s="270" customFormat="1" x14ac:dyDescent="0.25">
      <c r="A39" s="268" t="s">
        <v>67</v>
      </c>
      <c r="B39" s="269">
        <v>6.9444444444444447E-4</v>
      </c>
      <c r="C39" s="299">
        <f t="shared" si="40"/>
        <v>0.25347222222222221</v>
      </c>
      <c r="D39" s="201">
        <f t="shared" si="40"/>
        <v>0.27430555555555552</v>
      </c>
      <c r="E39" s="126">
        <f t="shared" si="40"/>
        <v>0.2951388888888889</v>
      </c>
      <c r="G39" s="126">
        <f t="shared" si="31"/>
        <v>0.3340277777777777</v>
      </c>
      <c r="H39" s="126"/>
      <c r="I39" s="126">
        <f t="shared" si="32"/>
        <v>0.37847222222222221</v>
      </c>
      <c r="J39" s="126">
        <f t="shared" si="32"/>
        <v>0.4201388888888889</v>
      </c>
      <c r="K39" s="126">
        <f t="shared" si="32"/>
        <v>0.46180555555555558</v>
      </c>
      <c r="L39" s="126">
        <f t="shared" si="32"/>
        <v>0.50347222222222232</v>
      </c>
      <c r="N39" s="469">
        <f t="shared" si="33"/>
        <v>0.54513888888888895</v>
      </c>
      <c r="O39" s="469"/>
      <c r="P39" s="469">
        <f t="shared" si="34"/>
        <v>0.58680555555555558</v>
      </c>
      <c r="Q39" s="469"/>
      <c r="R39" s="469">
        <f t="shared" si="39"/>
        <v>0.62847222222222221</v>
      </c>
      <c r="S39" s="469">
        <f>S38+$B39</f>
        <v>0.67083333333333328</v>
      </c>
      <c r="T39" s="469"/>
      <c r="U39" s="469">
        <f t="shared" si="35"/>
        <v>0.71180555555555547</v>
      </c>
      <c r="V39" s="469"/>
      <c r="W39" s="469">
        <f t="shared" si="36"/>
        <v>0.7534722222222221</v>
      </c>
      <c r="X39" s="470"/>
      <c r="Y39" s="469">
        <f t="shared" si="37"/>
        <v>0.79513888888888873</v>
      </c>
      <c r="Z39" s="469">
        <f t="shared" si="37"/>
        <v>0.83680555555555536</v>
      </c>
      <c r="AA39" s="469">
        <f t="shared" si="37"/>
        <v>0.87847222222222199</v>
      </c>
      <c r="AB39" s="271"/>
      <c r="AC39" s="271"/>
      <c r="AD39" s="272"/>
      <c r="AF39" s="126">
        <f t="shared" si="38"/>
        <v>0.33680555555555552</v>
      </c>
      <c r="AG39" s="126">
        <f t="shared" si="38"/>
        <v>0.37847222222222221</v>
      </c>
      <c r="AH39" s="126">
        <f t="shared" si="38"/>
        <v>0.4201388888888889</v>
      </c>
      <c r="AI39" s="126">
        <f t="shared" si="38"/>
        <v>0.46180555555555558</v>
      </c>
      <c r="AJ39" s="126">
        <f t="shared" si="38"/>
        <v>0.50347222222222232</v>
      </c>
      <c r="AK39" s="126">
        <f t="shared" si="38"/>
        <v>0.54513888888888895</v>
      </c>
      <c r="AL39" s="271"/>
      <c r="AM39" s="271"/>
      <c r="AN39" s="271"/>
      <c r="AO39" s="271"/>
      <c r="AP39" s="271"/>
      <c r="AQ39" s="271"/>
      <c r="AR39" s="271"/>
      <c r="AS39" s="271"/>
      <c r="AT39" s="271"/>
      <c r="AU39" s="271"/>
      <c r="AV39" s="272"/>
      <c r="AW39" s="237"/>
      <c r="AX39" s="271"/>
      <c r="AY39" s="271"/>
      <c r="AZ39" s="271"/>
      <c r="BA39" s="271"/>
      <c r="BB39" s="271"/>
      <c r="BC39" s="271"/>
      <c r="BD39" s="271"/>
      <c r="BE39" s="271"/>
      <c r="BF39" s="271"/>
      <c r="BG39" s="271"/>
      <c r="BH39" s="271"/>
      <c r="BI39" s="271"/>
      <c r="BJ39" s="271"/>
      <c r="BK39" s="271"/>
      <c r="BL39" s="272"/>
      <c r="BM39" s="318"/>
      <c r="BO39" s="271"/>
    </row>
    <row r="40" spans="1:67" ht="5.0999999999999996" customHeight="1" x14ac:dyDescent="0.25">
      <c r="BM40" s="318"/>
    </row>
    <row r="41" spans="1:67" ht="14.45" customHeight="1" x14ac:dyDescent="0.25">
      <c r="A41" s="78" t="s">
        <v>102</v>
      </c>
      <c r="B41" s="5"/>
      <c r="C41" s="79" t="s">
        <v>103</v>
      </c>
      <c r="D41" s="77"/>
      <c r="E41" s="77"/>
      <c r="F41" s="77"/>
      <c r="G41" s="77"/>
      <c r="H41" s="404"/>
      <c r="I41" s="404"/>
      <c r="J41" s="16"/>
      <c r="K41" s="80" t="s">
        <v>41</v>
      </c>
      <c r="L41" s="37" t="s">
        <v>42</v>
      </c>
      <c r="M41" s="16"/>
      <c r="N41" s="81" t="s">
        <v>43</v>
      </c>
      <c r="O41" s="37" t="s">
        <v>44</v>
      </c>
      <c r="P41" s="16"/>
      <c r="Q41" s="37"/>
      <c r="R41" s="16"/>
      <c r="S41" s="16"/>
      <c r="AB41" s="39"/>
      <c r="AC41" s="39"/>
      <c r="AE41" s="130" t="s">
        <v>41</v>
      </c>
      <c r="AF41" s="131" t="s">
        <v>42</v>
      </c>
      <c r="AG41" s="39"/>
      <c r="AH41" s="132" t="s">
        <v>43</v>
      </c>
      <c r="AI41" s="131" t="s">
        <v>44</v>
      </c>
      <c r="AK41"/>
      <c r="AL41"/>
      <c r="AM41"/>
      <c r="AN41" s="16"/>
      <c r="AO41" s="16"/>
      <c r="AP41"/>
      <c r="AQ41" s="16"/>
      <c r="AR41" s="16"/>
      <c r="AS41" s="16"/>
      <c r="AT41" s="16"/>
      <c r="AU41"/>
      <c r="AZ41" s="39"/>
      <c r="BA41" s="39"/>
      <c r="BB41" s="39"/>
      <c r="BC41" s="129"/>
      <c r="BD41" s="129"/>
      <c r="BE41" s="39"/>
      <c r="BF41" s="130"/>
      <c r="BG41" s="131"/>
      <c r="BH41" s="39"/>
      <c r="BI41" s="132"/>
      <c r="BJ41" s="131"/>
      <c r="BK41" s="39"/>
      <c r="BL41" s="39"/>
      <c r="BM41" s="318"/>
    </row>
    <row r="42" spans="1:67" ht="14.45" customHeight="1" x14ac:dyDescent="0.25">
      <c r="A42"/>
      <c r="B42"/>
      <c r="C42"/>
      <c r="D42" s="16"/>
      <c r="E42" s="16"/>
      <c r="F42" s="16"/>
      <c r="G42" s="16"/>
      <c r="H42"/>
      <c r="J42" s="38" t="s">
        <v>135</v>
      </c>
      <c r="R42"/>
      <c r="S42"/>
      <c r="X42" s="39"/>
      <c r="Y42" s="39"/>
      <c r="Z42" s="39"/>
      <c r="AA42" s="39"/>
      <c r="AB42" s="39"/>
      <c r="AC42" s="39"/>
      <c r="AE42" s="404"/>
      <c r="AF42" s="404"/>
      <c r="AS42" s="39"/>
      <c r="AT42" s="131"/>
      <c r="AU42" s="39"/>
      <c r="AZ42" s="39"/>
      <c r="BA42" s="39"/>
      <c r="BB42" s="39"/>
      <c r="BC42"/>
      <c r="BD42" s="129"/>
      <c r="BE42" s="39"/>
      <c r="BF42" s="130"/>
      <c r="BG42" s="131"/>
      <c r="BH42" s="39"/>
      <c r="BI42" s="132"/>
      <c r="BJ42" s="131"/>
      <c r="BK42" s="39"/>
      <c r="BL42" s="39"/>
    </row>
    <row r="43" spans="1:67" ht="14.45" customHeight="1" x14ac:dyDescent="0.25">
      <c r="B43" s="16"/>
      <c r="C43" s="16"/>
      <c r="D43" s="16"/>
      <c r="E43" s="16"/>
      <c r="F43"/>
      <c r="G43" s="156"/>
      <c r="J43" s="133"/>
      <c r="K43" s="131"/>
    </row>
    <row r="44" spans="1:67" ht="14.45" customHeight="1" x14ac:dyDescent="0.25">
      <c r="C44" s="156"/>
      <c r="F44" s="156"/>
      <c r="G44" s="156"/>
      <c r="J44" s="133"/>
      <c r="K44" s="131"/>
    </row>
    <row r="45" spans="1:67" ht="28.5" x14ac:dyDescent="0.25">
      <c r="A45" s="177" t="s">
        <v>117</v>
      </c>
      <c r="B45" s="103" t="s">
        <v>70</v>
      </c>
      <c r="C45" s="177" t="s">
        <v>116</v>
      </c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507" t="str">
        <f>C45</f>
        <v>Pliezhausen - Mittelstadt - Metzingen - Neugreuth und zurück</v>
      </c>
      <c r="AG45" s="508"/>
      <c r="AH45" s="508"/>
      <c r="AI45" s="508"/>
      <c r="AJ45" s="508"/>
      <c r="AK45" s="508"/>
      <c r="AL45" s="508"/>
      <c r="AM45" s="508"/>
      <c r="AN45" s="508"/>
      <c r="AO45" s="508"/>
      <c r="AP45" s="508"/>
      <c r="AQ45" s="508"/>
      <c r="AR45" s="508"/>
      <c r="AS45" s="508"/>
      <c r="AT45" s="508"/>
      <c r="AU45" s="508"/>
      <c r="AV45" s="508"/>
      <c r="AW45" s="508"/>
      <c r="AX45" s="508"/>
      <c r="AY45" s="508"/>
      <c r="AZ45" s="508"/>
      <c r="BA45" s="508"/>
      <c r="BB45" s="508"/>
      <c r="BC45" s="508"/>
      <c r="BD45" s="508"/>
      <c r="BE45" s="508"/>
      <c r="BF45" s="508"/>
      <c r="BG45" s="508"/>
      <c r="BH45" s="508"/>
      <c r="BI45" s="508"/>
      <c r="BJ45" s="508"/>
      <c r="BK45" s="508"/>
      <c r="BL45" s="512"/>
    </row>
    <row r="46" spans="1:67" ht="5.0999999999999996" customHeight="1" x14ac:dyDescent="0.25">
      <c r="AF46" s="278"/>
      <c r="AG46" s="278"/>
      <c r="AH46" s="278"/>
      <c r="AI46" s="278"/>
      <c r="AJ46" s="278"/>
      <c r="AK46" s="278"/>
      <c r="AL46" s="278"/>
      <c r="AM46" s="278"/>
      <c r="AN46" s="278"/>
      <c r="AO46" s="278"/>
      <c r="AP46" s="278"/>
      <c r="AQ46" s="278"/>
      <c r="AR46" s="278"/>
      <c r="AS46" s="278"/>
      <c r="AT46" s="278"/>
      <c r="AU46" s="278"/>
      <c r="AV46" s="278"/>
      <c r="AW46" s="278"/>
      <c r="AX46" s="278"/>
      <c r="AY46" s="278"/>
      <c r="AZ46" s="278"/>
      <c r="BA46" s="278"/>
      <c r="BB46" s="278"/>
      <c r="BC46" s="278"/>
      <c r="BD46" s="278"/>
      <c r="BE46" s="278"/>
      <c r="BF46" s="278"/>
      <c r="BG46" s="278"/>
      <c r="BH46" s="278"/>
      <c r="BI46" s="278"/>
      <c r="BJ46" s="278"/>
      <c r="BK46" s="278"/>
      <c r="BL46" s="278"/>
    </row>
    <row r="47" spans="1:67" ht="14.45" customHeight="1" x14ac:dyDescent="0.25">
      <c r="A47" s="263"/>
      <c r="B47" s="128"/>
      <c r="C47" s="503" t="s">
        <v>71</v>
      </c>
      <c r="D47" s="504"/>
      <c r="E47" s="504"/>
      <c r="F47" s="504"/>
      <c r="G47" s="504"/>
      <c r="H47" s="504"/>
      <c r="I47" s="504"/>
      <c r="J47" s="504"/>
      <c r="K47" s="504"/>
      <c r="L47" s="504"/>
      <c r="M47" s="504"/>
      <c r="N47" s="504"/>
      <c r="O47" s="504"/>
      <c r="P47" s="504"/>
      <c r="Q47" s="504"/>
      <c r="R47" s="504"/>
      <c r="S47" s="504"/>
      <c r="T47" s="504"/>
      <c r="U47" s="504"/>
      <c r="V47" s="504"/>
      <c r="W47" s="504"/>
      <c r="X47" s="504"/>
      <c r="Y47" s="504"/>
      <c r="Z47" s="504"/>
      <c r="AA47" s="504"/>
      <c r="AB47" s="504"/>
      <c r="AC47" s="504"/>
      <c r="AD47" s="504"/>
      <c r="AE47" s="505"/>
      <c r="AF47" s="279" t="s">
        <v>82</v>
      </c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  <c r="AS47" s="279"/>
      <c r="AT47" s="279"/>
      <c r="AU47" s="279"/>
      <c r="AV47" s="279"/>
      <c r="AW47" s="280"/>
      <c r="AX47" s="281" t="s">
        <v>91</v>
      </c>
      <c r="AY47" s="282"/>
      <c r="AZ47" s="282"/>
      <c r="BA47" s="282"/>
      <c r="BB47" s="282"/>
      <c r="BC47" s="282"/>
      <c r="BD47" s="282"/>
      <c r="BE47" s="282"/>
      <c r="BF47" s="282"/>
      <c r="BG47" s="282"/>
      <c r="BH47" s="282"/>
      <c r="BI47" s="282"/>
      <c r="BJ47" s="282"/>
      <c r="BK47" s="282"/>
      <c r="BL47" s="283"/>
    </row>
    <row r="48" spans="1:67" s="104" customFormat="1" ht="12" customHeight="1" x14ac:dyDescent="0.25">
      <c r="A48" s="158" t="s">
        <v>1</v>
      </c>
      <c r="B48" s="189"/>
      <c r="C48" s="286" t="s">
        <v>96</v>
      </c>
      <c r="D48" s="264"/>
      <c r="E48" s="173"/>
      <c r="F48" s="264"/>
      <c r="G48" s="174" t="s">
        <v>96</v>
      </c>
      <c r="H48" s="264"/>
      <c r="I48" s="264"/>
      <c r="J48" s="264"/>
      <c r="K48" s="264"/>
      <c r="L48" s="174" t="s">
        <v>96</v>
      </c>
      <c r="M48" s="264"/>
      <c r="N48" s="174" t="s">
        <v>96</v>
      </c>
      <c r="O48" s="174" t="s">
        <v>96</v>
      </c>
      <c r="P48" s="264"/>
      <c r="Q48" s="174" t="s">
        <v>96</v>
      </c>
      <c r="R48" s="264"/>
      <c r="S48" s="264"/>
      <c r="T48" s="264"/>
      <c r="U48" s="264"/>
      <c r="V48" s="264"/>
      <c r="W48" s="264"/>
      <c r="X48" s="264"/>
      <c r="Y48" s="264"/>
      <c r="Z48" s="264"/>
      <c r="AA48" s="264"/>
      <c r="AB48" s="264"/>
      <c r="AC48" s="264"/>
      <c r="AD48" s="264"/>
      <c r="AE48" s="297">
        <v>5</v>
      </c>
      <c r="AF48" s="173"/>
      <c r="AG48" s="264"/>
      <c r="AH48" s="264"/>
      <c r="AI48" s="264"/>
      <c r="AJ48" s="264"/>
      <c r="AK48" s="264"/>
      <c r="AL48" s="264"/>
      <c r="AM48" s="264"/>
      <c r="AN48" s="264"/>
      <c r="AO48" s="265"/>
      <c r="AP48" s="265"/>
      <c r="AQ48" s="265"/>
      <c r="AR48" s="265"/>
      <c r="AS48" s="265"/>
      <c r="AT48" s="264"/>
      <c r="AU48" s="264"/>
      <c r="AV48" s="264"/>
      <c r="AW48" s="266"/>
      <c r="AX48" s="267"/>
      <c r="AY48" s="264"/>
      <c r="AZ48" s="264"/>
      <c r="BA48" s="264"/>
      <c r="BB48" s="264"/>
      <c r="BC48" s="264"/>
      <c r="BD48" s="264"/>
      <c r="BE48" s="264"/>
      <c r="BF48" s="264"/>
      <c r="BG48" s="264"/>
      <c r="BH48" s="264"/>
      <c r="BI48" s="264"/>
      <c r="BJ48" s="264"/>
      <c r="BK48" s="264"/>
      <c r="BL48" s="266"/>
      <c r="BM48" s="38"/>
    </row>
    <row r="49" spans="1:65" s="105" customFormat="1" ht="12" customHeight="1" x14ac:dyDescent="0.25">
      <c r="A49" s="76" t="s">
        <v>2</v>
      </c>
      <c r="B49" s="179"/>
      <c r="C49" s="134"/>
      <c r="D49" s="135"/>
      <c r="E49" s="456" t="s">
        <v>137</v>
      </c>
      <c r="F49" s="136"/>
      <c r="G49" s="456" t="s">
        <v>137</v>
      </c>
      <c r="H49" s="261"/>
      <c r="I49" s="136"/>
      <c r="J49" s="136"/>
      <c r="K49" s="136"/>
      <c r="L49" s="456" t="s">
        <v>137</v>
      </c>
      <c r="M49" s="136"/>
      <c r="N49" s="456" t="s">
        <v>137</v>
      </c>
      <c r="P49" s="136"/>
      <c r="Q49" s="136"/>
      <c r="R49" s="136"/>
      <c r="S49" s="456" t="s">
        <v>137</v>
      </c>
      <c r="T49" s="136"/>
      <c r="U49" s="136"/>
      <c r="V49" s="136"/>
      <c r="W49" s="136"/>
      <c r="X49" s="136"/>
      <c r="Y49" s="136"/>
      <c r="Z49" s="136"/>
      <c r="AA49" s="137"/>
      <c r="AB49" s="136"/>
      <c r="AC49" s="384"/>
      <c r="AD49" s="136"/>
      <c r="AE49" s="138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8"/>
      <c r="AX49" s="248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8"/>
      <c r="BM49" s="38"/>
    </row>
    <row r="50" spans="1:65" ht="14.45" customHeight="1" x14ac:dyDescent="0.25">
      <c r="A50" s="139" t="s">
        <v>49</v>
      </c>
      <c r="B50" s="180">
        <v>0</v>
      </c>
      <c r="C50" s="242"/>
      <c r="D50" s="112">
        <f>'202'!D9</f>
        <v>0.24444444444444444</v>
      </c>
      <c r="F50" s="111">
        <f>D50+"1:00"</f>
        <v>0.28611111111111109</v>
      </c>
      <c r="G50" s="287">
        <v>0.31527777777777777</v>
      </c>
      <c r="H50" s="111">
        <f>F50+"1:00"</f>
        <v>0.32777777777777778</v>
      </c>
      <c r="I50" s="111">
        <f>H50+"1:00"</f>
        <v>0.36944444444444446</v>
      </c>
      <c r="J50" s="111">
        <f>I50+"1:00"</f>
        <v>0.41111111111111115</v>
      </c>
      <c r="K50" s="111">
        <f>J50+"1:00"</f>
        <v>0.45277777777777783</v>
      </c>
      <c r="L50" s="111"/>
      <c r="M50" s="111">
        <f>K50+"1:00"</f>
        <v>0.49444444444444452</v>
      </c>
      <c r="N50" s="111"/>
      <c r="P50" s="467">
        <f>M50+"1:00"</f>
        <v>0.5361111111111112</v>
      </c>
      <c r="Q50" s="287">
        <f>'202'!V9</f>
        <v>0.55694444444444446</v>
      </c>
      <c r="R50" s="467">
        <f>P50+"1:00"</f>
        <v>0.57777777777777783</v>
      </c>
      <c r="S50" s="467">
        <f>R50+"1:00"</f>
        <v>0.61944444444444446</v>
      </c>
      <c r="T50" s="467"/>
      <c r="U50" s="467">
        <f>S50+"1:00"</f>
        <v>0.66111111111111109</v>
      </c>
      <c r="V50" s="467"/>
      <c r="W50" s="467">
        <f>U50+"1:00"</f>
        <v>0.70277777777777772</v>
      </c>
      <c r="X50" s="467"/>
      <c r="Y50" s="467">
        <f>W50+"1:00"</f>
        <v>0.74444444444444435</v>
      </c>
      <c r="Z50" s="467">
        <f t="shared" ref="Z50:AC50" si="41">Y50+"1:00"</f>
        <v>0.78611111111111098</v>
      </c>
      <c r="AA50" s="467">
        <f t="shared" si="41"/>
        <v>0.82777777777777761</v>
      </c>
      <c r="AB50" s="467">
        <f t="shared" si="41"/>
        <v>0.86944444444444424</v>
      </c>
      <c r="AC50" s="111">
        <f t="shared" si="41"/>
        <v>0.91111111111111087</v>
      </c>
      <c r="AD50" s="231"/>
      <c r="AE50" s="232"/>
      <c r="AG50" s="111">
        <v>0.32777777777777778</v>
      </c>
      <c r="AH50" s="111">
        <f>I50</f>
        <v>0.36944444444444446</v>
      </c>
      <c r="AI50" s="111">
        <f t="shared" ref="AI50:AL50" si="42">AH50+"1:00"</f>
        <v>0.41111111111111115</v>
      </c>
      <c r="AJ50" s="111">
        <f t="shared" si="42"/>
        <v>0.45277777777777783</v>
      </c>
      <c r="AK50" s="111">
        <f t="shared" si="42"/>
        <v>0.49444444444444452</v>
      </c>
      <c r="AL50" s="111">
        <f t="shared" si="42"/>
        <v>0.5361111111111112</v>
      </c>
      <c r="AM50" s="231"/>
      <c r="AN50" s="231"/>
      <c r="AO50" s="231"/>
      <c r="AP50" s="231"/>
      <c r="AQ50" s="231"/>
      <c r="AR50" s="231"/>
      <c r="AS50" s="231"/>
      <c r="AT50" s="231"/>
      <c r="AU50" s="231"/>
      <c r="AV50" s="231"/>
      <c r="AW50" s="232"/>
      <c r="AX50" s="235"/>
      <c r="AY50" s="231"/>
      <c r="AZ50" s="231"/>
      <c r="BA50" s="231"/>
      <c r="BB50" s="231"/>
      <c r="BC50" s="231"/>
      <c r="BD50" s="231"/>
      <c r="BE50" s="231"/>
      <c r="BF50" s="231"/>
      <c r="BG50" s="231"/>
      <c r="BH50" s="231"/>
      <c r="BI50" s="231"/>
      <c r="BJ50" s="231"/>
      <c r="BK50" s="231"/>
      <c r="BL50" s="232"/>
    </row>
    <row r="51" spans="1:65" ht="14.45" customHeight="1" x14ac:dyDescent="0.25">
      <c r="A51" s="139" t="s">
        <v>38</v>
      </c>
      <c r="B51" s="180">
        <v>6.9444444444444447E-4</v>
      </c>
      <c r="C51" s="242"/>
      <c r="D51" s="112">
        <f t="shared" ref="D51:D57" si="43">D50+$B51</f>
        <v>0.24513888888888888</v>
      </c>
      <c r="F51" s="112">
        <f t="shared" ref="F51:K52" si="44">F50+$B51</f>
        <v>0.28680555555555554</v>
      </c>
      <c r="G51" s="288">
        <v>0.31597222222222221</v>
      </c>
      <c r="H51" s="112">
        <f t="shared" si="44"/>
        <v>0.32847222222222222</v>
      </c>
      <c r="I51" s="112">
        <f t="shared" si="44"/>
        <v>0.37013888888888891</v>
      </c>
      <c r="J51" s="112">
        <f t="shared" si="44"/>
        <v>0.41180555555555559</v>
      </c>
      <c r="K51" s="112">
        <f t="shared" si="44"/>
        <v>0.45347222222222228</v>
      </c>
      <c r="L51" s="112"/>
      <c r="M51" s="112">
        <f>M50+$B51</f>
        <v>0.49513888888888896</v>
      </c>
      <c r="N51" s="112"/>
      <c r="P51" s="468">
        <f t="shared" ref="P51:P57" si="45">P50+$B51</f>
        <v>0.53680555555555565</v>
      </c>
      <c r="Q51" s="287">
        <f>'202'!V10</f>
        <v>0.55763888888888891</v>
      </c>
      <c r="R51" s="468">
        <f t="shared" ref="R51:S53" si="46">R50+$B51</f>
        <v>0.57847222222222228</v>
      </c>
      <c r="S51" s="468">
        <f t="shared" si="46"/>
        <v>0.62013888888888891</v>
      </c>
      <c r="T51" s="468"/>
      <c r="U51" s="468">
        <f t="shared" ref="U51:U57" si="47">U50+$B51</f>
        <v>0.66180555555555554</v>
      </c>
      <c r="V51" s="468"/>
      <c r="W51" s="468">
        <f t="shared" ref="W51:W57" si="48">W50+$B51</f>
        <v>0.70347222222222217</v>
      </c>
      <c r="X51" s="468"/>
      <c r="Y51" s="468">
        <f t="shared" ref="Y51:AC52" si="49">Y50+$B51</f>
        <v>0.7451388888888888</v>
      </c>
      <c r="Z51" s="468">
        <f t="shared" si="49"/>
        <v>0.78680555555555542</v>
      </c>
      <c r="AA51" s="468">
        <f t="shared" si="49"/>
        <v>0.82847222222222205</v>
      </c>
      <c r="AB51" s="468">
        <f t="shared" si="49"/>
        <v>0.87013888888888868</v>
      </c>
      <c r="AC51" s="112">
        <f t="shared" si="49"/>
        <v>0.91180555555555531</v>
      </c>
      <c r="AD51" s="233"/>
      <c r="AE51" s="234"/>
      <c r="AG51" s="112">
        <f t="shared" ref="AG51:AL57" si="50">AG50+$B51</f>
        <v>0.32847222222222222</v>
      </c>
      <c r="AH51" s="112">
        <f t="shared" si="50"/>
        <v>0.37013888888888891</v>
      </c>
      <c r="AI51" s="112">
        <f t="shared" si="50"/>
        <v>0.41180555555555559</v>
      </c>
      <c r="AJ51" s="112">
        <f t="shared" si="50"/>
        <v>0.45347222222222228</v>
      </c>
      <c r="AK51" s="112">
        <f t="shared" si="50"/>
        <v>0.49513888888888896</v>
      </c>
      <c r="AL51" s="112">
        <f t="shared" si="50"/>
        <v>0.53680555555555565</v>
      </c>
      <c r="AM51" s="233"/>
      <c r="AN51" s="233"/>
      <c r="AO51" s="233"/>
      <c r="AP51" s="233"/>
      <c r="AQ51" s="233"/>
      <c r="AR51" s="233"/>
      <c r="AS51" s="233"/>
      <c r="AT51" s="233"/>
      <c r="AU51" s="233"/>
      <c r="AV51" s="233"/>
      <c r="AW51" s="234"/>
      <c r="AX51" s="236"/>
      <c r="AY51" s="233"/>
      <c r="AZ51" s="233"/>
      <c r="BA51" s="233"/>
      <c r="BB51" s="233"/>
      <c r="BC51" s="233"/>
      <c r="BD51" s="233"/>
      <c r="BE51" s="233"/>
      <c r="BF51" s="233"/>
      <c r="BG51" s="233"/>
      <c r="BH51" s="233"/>
      <c r="BI51" s="233"/>
      <c r="BJ51" s="233"/>
      <c r="BK51" s="233"/>
      <c r="BL51" s="234"/>
    </row>
    <row r="52" spans="1:65" ht="14.45" customHeight="1" x14ac:dyDescent="0.25">
      <c r="A52" s="139" t="s">
        <v>51</v>
      </c>
      <c r="B52" s="180">
        <v>6.9444444444444447E-4</v>
      </c>
      <c r="C52" s="242"/>
      <c r="D52" s="112">
        <f t="shared" si="43"/>
        <v>0.24583333333333332</v>
      </c>
      <c r="F52" s="112">
        <f t="shared" si="44"/>
        <v>0.28749999999999998</v>
      </c>
      <c r="G52" s="288">
        <v>0.31597222222222221</v>
      </c>
      <c r="H52" s="112">
        <f t="shared" si="44"/>
        <v>0.32916666666666666</v>
      </c>
      <c r="I52" s="112">
        <f t="shared" si="44"/>
        <v>0.37083333333333335</v>
      </c>
      <c r="J52" s="112">
        <f t="shared" si="44"/>
        <v>0.41250000000000003</v>
      </c>
      <c r="K52" s="112">
        <f t="shared" si="44"/>
        <v>0.45416666666666672</v>
      </c>
      <c r="L52" s="112"/>
      <c r="M52" s="112">
        <f>M51+$B52</f>
        <v>0.4958333333333334</v>
      </c>
      <c r="N52" s="112"/>
      <c r="P52" s="468">
        <f t="shared" si="45"/>
        <v>0.53750000000000009</v>
      </c>
      <c r="Q52" s="287">
        <f>'202'!V11</f>
        <v>0.55763888888888891</v>
      </c>
      <c r="R52" s="468">
        <f t="shared" si="46"/>
        <v>0.57916666666666672</v>
      </c>
      <c r="S52" s="468">
        <f t="shared" si="46"/>
        <v>0.62083333333333335</v>
      </c>
      <c r="T52" s="468"/>
      <c r="U52" s="468">
        <f t="shared" si="47"/>
        <v>0.66249999999999998</v>
      </c>
      <c r="V52" s="468"/>
      <c r="W52" s="468">
        <f t="shared" si="48"/>
        <v>0.70416666666666661</v>
      </c>
      <c r="X52" s="468"/>
      <c r="Y52" s="468">
        <f t="shared" si="49"/>
        <v>0.74583333333333324</v>
      </c>
      <c r="Z52" s="468">
        <f t="shared" si="49"/>
        <v>0.78749999999999987</v>
      </c>
      <c r="AA52" s="468">
        <f t="shared" si="49"/>
        <v>0.8291666666666665</v>
      </c>
      <c r="AB52" s="468">
        <f t="shared" si="49"/>
        <v>0.87083333333333313</v>
      </c>
      <c r="AC52" s="112">
        <f t="shared" si="49"/>
        <v>0.91249999999999976</v>
      </c>
      <c r="AD52" s="233"/>
      <c r="AE52" s="234"/>
      <c r="AG52" s="112">
        <f t="shared" si="50"/>
        <v>0.32916666666666666</v>
      </c>
      <c r="AH52" s="112">
        <f t="shared" si="50"/>
        <v>0.37083333333333335</v>
      </c>
      <c r="AI52" s="112">
        <f t="shared" si="50"/>
        <v>0.41250000000000003</v>
      </c>
      <c r="AJ52" s="112">
        <f t="shared" si="50"/>
        <v>0.45416666666666672</v>
      </c>
      <c r="AK52" s="112">
        <f t="shared" si="50"/>
        <v>0.4958333333333334</v>
      </c>
      <c r="AL52" s="112">
        <f t="shared" si="50"/>
        <v>0.53750000000000009</v>
      </c>
      <c r="AM52" s="233"/>
      <c r="AN52" s="233"/>
      <c r="AO52" s="233"/>
      <c r="AP52" s="233"/>
      <c r="AQ52" s="233"/>
      <c r="AR52" s="233"/>
      <c r="AS52" s="233"/>
      <c r="AT52" s="233"/>
      <c r="AU52" s="233"/>
      <c r="AV52" s="233"/>
      <c r="AW52" s="234"/>
      <c r="AX52" s="236"/>
      <c r="AY52" s="233"/>
      <c r="AZ52" s="233"/>
      <c r="BA52" s="233"/>
      <c r="BB52" s="233"/>
      <c r="BC52" s="233"/>
      <c r="BD52" s="233"/>
      <c r="BE52" s="233"/>
      <c r="BF52" s="233"/>
      <c r="BG52" s="233"/>
      <c r="BH52" s="233"/>
      <c r="BI52" s="233"/>
      <c r="BJ52" s="233"/>
      <c r="BK52" s="233"/>
      <c r="BL52" s="234"/>
    </row>
    <row r="53" spans="1:65" ht="14.45" customHeight="1" x14ac:dyDescent="0.25">
      <c r="A53" s="139" t="s">
        <v>13</v>
      </c>
      <c r="B53" s="180">
        <v>6.9444444444444447E-4</v>
      </c>
      <c r="C53" s="242"/>
      <c r="D53" s="112">
        <f t="shared" si="43"/>
        <v>0.24652777777777776</v>
      </c>
      <c r="F53" s="112">
        <f>F52+$B53</f>
        <v>0.28819444444444442</v>
      </c>
      <c r="G53" s="288">
        <v>0.31666666666666665</v>
      </c>
      <c r="H53" s="112">
        <f>H52+$B53</f>
        <v>0.3298611111111111</v>
      </c>
      <c r="I53" s="112">
        <f>I52+$B53</f>
        <v>0.37152777777777779</v>
      </c>
      <c r="J53" s="112">
        <f>J52+$B53</f>
        <v>0.41319444444444448</v>
      </c>
      <c r="K53" s="112">
        <f>K52+$B53</f>
        <v>0.45486111111111116</v>
      </c>
      <c r="L53" s="288">
        <v>0.4861111111111111</v>
      </c>
      <c r="M53" s="112">
        <f>M52+$B53</f>
        <v>0.49652777777777785</v>
      </c>
      <c r="N53" s="288">
        <v>0.52083333333333337</v>
      </c>
      <c r="O53" s="289">
        <v>0.52430555555555558</v>
      </c>
      <c r="P53" s="468">
        <f t="shared" si="45"/>
        <v>0.53819444444444453</v>
      </c>
      <c r="Q53" s="287">
        <f>'202'!V12</f>
        <v>0.55833333333333335</v>
      </c>
      <c r="R53" s="468">
        <f t="shared" si="46"/>
        <v>0.57986111111111116</v>
      </c>
      <c r="S53" s="468">
        <f t="shared" si="46"/>
        <v>0.62152777777777779</v>
      </c>
      <c r="T53" s="468"/>
      <c r="U53" s="468">
        <f t="shared" si="47"/>
        <v>0.66319444444444442</v>
      </c>
      <c r="V53" s="468"/>
      <c r="W53" s="468">
        <f t="shared" si="48"/>
        <v>0.70486111111111105</v>
      </c>
      <c r="X53" s="468"/>
      <c r="Y53" s="468">
        <f>Y52+$B53</f>
        <v>0.74652777777777768</v>
      </c>
      <c r="Z53" s="468">
        <f>Z52+$B53</f>
        <v>0.78819444444444431</v>
      </c>
      <c r="AA53" s="468">
        <f>AA52+$B53</f>
        <v>0.82986111111111094</v>
      </c>
      <c r="AB53" s="468">
        <f>AB52+$B53</f>
        <v>0.87152777777777757</v>
      </c>
      <c r="AC53" s="112">
        <f>AC52+$B53</f>
        <v>0.9131944444444442</v>
      </c>
      <c r="AD53" s="233"/>
      <c r="AE53" s="234"/>
      <c r="AG53" s="112">
        <f t="shared" si="50"/>
        <v>0.3298611111111111</v>
      </c>
      <c r="AH53" s="112">
        <f t="shared" si="50"/>
        <v>0.37152777777777779</v>
      </c>
      <c r="AI53" s="112">
        <f t="shared" si="50"/>
        <v>0.41319444444444448</v>
      </c>
      <c r="AJ53" s="112">
        <f t="shared" si="50"/>
        <v>0.45486111111111116</v>
      </c>
      <c r="AK53" s="112">
        <f t="shared" si="50"/>
        <v>0.49652777777777785</v>
      </c>
      <c r="AL53" s="112">
        <f t="shared" si="50"/>
        <v>0.53819444444444453</v>
      </c>
      <c r="AM53" s="233"/>
      <c r="AN53" s="233"/>
      <c r="AO53" s="233"/>
      <c r="AP53" s="233"/>
      <c r="AQ53" s="233"/>
      <c r="AR53" s="233"/>
      <c r="AS53" s="233"/>
      <c r="AT53" s="233"/>
      <c r="AU53" s="233"/>
      <c r="AV53" s="233"/>
      <c r="AW53" s="234"/>
      <c r="AX53" s="236"/>
      <c r="AY53" s="233"/>
      <c r="AZ53" s="233"/>
      <c r="BA53" s="233"/>
      <c r="BB53" s="233"/>
      <c r="BC53" s="233"/>
      <c r="BD53" s="233"/>
      <c r="BE53" s="233"/>
      <c r="BF53" s="233"/>
      <c r="BG53" s="233"/>
      <c r="BH53" s="233"/>
      <c r="BI53" s="233"/>
      <c r="BJ53" s="233"/>
      <c r="BK53" s="233"/>
      <c r="BL53" s="234"/>
    </row>
    <row r="54" spans="1:65" ht="14.45" customHeight="1" x14ac:dyDescent="0.25">
      <c r="A54" s="139" t="s">
        <v>52</v>
      </c>
      <c r="B54" s="180">
        <v>6.9444444444444447E-4</v>
      </c>
      <c r="C54" s="242"/>
      <c r="D54" s="112">
        <f t="shared" si="43"/>
        <v>0.2472222222222222</v>
      </c>
      <c r="F54" s="112">
        <f t="shared" ref="F54:N57" si="51">F53+$B54</f>
        <v>0.28888888888888886</v>
      </c>
      <c r="G54" s="288">
        <v>0.31736111111111109</v>
      </c>
      <c r="H54" s="112">
        <f t="shared" si="51"/>
        <v>0.33055555555555555</v>
      </c>
      <c r="I54" s="112">
        <f t="shared" si="51"/>
        <v>0.37222222222222223</v>
      </c>
      <c r="J54" s="112">
        <f t="shared" si="51"/>
        <v>0.41388888888888892</v>
      </c>
      <c r="K54" s="112">
        <f t="shared" si="51"/>
        <v>0.4555555555555556</v>
      </c>
      <c r="L54" s="288">
        <f t="shared" si="51"/>
        <v>0.48680555555555555</v>
      </c>
      <c r="M54" s="112">
        <f t="shared" si="51"/>
        <v>0.49722222222222229</v>
      </c>
      <c r="N54" s="288">
        <f t="shared" si="51"/>
        <v>0.52152777777777781</v>
      </c>
      <c r="O54" s="290" t="s">
        <v>92</v>
      </c>
      <c r="P54" s="468">
        <f t="shared" si="45"/>
        <v>0.53888888888888897</v>
      </c>
      <c r="Q54" s="287">
        <f>'202'!V13</f>
        <v>0.55902777777777779</v>
      </c>
      <c r="R54" s="468">
        <f t="shared" ref="R54:S57" si="52">R53+$B54</f>
        <v>0.5805555555555556</v>
      </c>
      <c r="S54" s="468">
        <f t="shared" si="52"/>
        <v>0.62222222222222223</v>
      </c>
      <c r="T54" s="468"/>
      <c r="U54" s="468">
        <f t="shared" si="47"/>
        <v>0.66388888888888886</v>
      </c>
      <c r="V54" s="468"/>
      <c r="W54" s="468">
        <f t="shared" si="48"/>
        <v>0.70555555555555549</v>
      </c>
      <c r="X54" s="468"/>
      <c r="Y54" s="468">
        <f t="shared" ref="Y54:AC57" si="53">Y53+$B54</f>
        <v>0.74722222222222212</v>
      </c>
      <c r="Z54" s="468">
        <f t="shared" si="53"/>
        <v>0.78888888888888875</v>
      </c>
      <c r="AA54" s="468">
        <f t="shared" si="53"/>
        <v>0.83055555555555538</v>
      </c>
      <c r="AB54" s="468">
        <f t="shared" si="53"/>
        <v>0.87222222222222201</v>
      </c>
      <c r="AC54" s="112">
        <f t="shared" si="53"/>
        <v>0.91388888888888864</v>
      </c>
      <c r="AD54" s="233"/>
      <c r="AE54" s="234"/>
      <c r="AG54" s="112">
        <f t="shared" si="50"/>
        <v>0.33055555555555555</v>
      </c>
      <c r="AH54" s="112">
        <f t="shared" si="50"/>
        <v>0.37222222222222223</v>
      </c>
      <c r="AI54" s="112">
        <f t="shared" si="50"/>
        <v>0.41388888888888892</v>
      </c>
      <c r="AJ54" s="112">
        <f t="shared" si="50"/>
        <v>0.4555555555555556</v>
      </c>
      <c r="AK54" s="112">
        <f t="shared" si="50"/>
        <v>0.49722222222222229</v>
      </c>
      <c r="AL54" s="112">
        <f t="shared" si="50"/>
        <v>0.53888888888888897</v>
      </c>
      <c r="AM54" s="233"/>
      <c r="AN54" s="233"/>
      <c r="AO54" s="233"/>
      <c r="AP54" s="233"/>
      <c r="AQ54" s="233"/>
      <c r="AR54" s="233"/>
      <c r="AS54" s="233"/>
      <c r="AT54" s="233"/>
      <c r="AU54" s="233"/>
      <c r="AV54" s="233"/>
      <c r="AW54" s="234"/>
      <c r="AX54" s="236"/>
      <c r="AY54" s="233"/>
      <c r="AZ54" s="233"/>
      <c r="BA54" s="233"/>
      <c r="BB54" s="233"/>
      <c r="BC54" s="233"/>
      <c r="BD54" s="233"/>
      <c r="BE54" s="233"/>
      <c r="BF54" s="233"/>
      <c r="BG54" s="233"/>
      <c r="BH54" s="233"/>
      <c r="BI54" s="233"/>
      <c r="BJ54" s="233"/>
      <c r="BK54" s="233"/>
      <c r="BL54" s="234"/>
    </row>
    <row r="55" spans="1:65" ht="14.45" customHeight="1" x14ac:dyDescent="0.25">
      <c r="A55" s="139" t="s">
        <v>53</v>
      </c>
      <c r="B55" s="180">
        <v>6.9444444444444447E-4</v>
      </c>
      <c r="C55" s="242"/>
      <c r="D55" s="112">
        <f t="shared" si="43"/>
        <v>0.24791666666666665</v>
      </c>
      <c r="F55" s="112">
        <f t="shared" si="51"/>
        <v>0.2895833333333333</v>
      </c>
      <c r="G55" s="288">
        <v>0.31805555555555554</v>
      </c>
      <c r="H55" s="112">
        <f t="shared" si="51"/>
        <v>0.33124999999999999</v>
      </c>
      <c r="I55" s="112">
        <f t="shared" si="51"/>
        <v>0.37291666666666667</v>
      </c>
      <c r="J55" s="112">
        <f t="shared" si="51"/>
        <v>0.41458333333333336</v>
      </c>
      <c r="K55" s="112">
        <f t="shared" si="51"/>
        <v>0.45625000000000004</v>
      </c>
      <c r="L55" s="288">
        <f t="shared" si="51"/>
        <v>0.48749999999999999</v>
      </c>
      <c r="M55" s="112">
        <f t="shared" si="51"/>
        <v>0.49791666666666673</v>
      </c>
      <c r="N55" s="288">
        <f t="shared" si="51"/>
        <v>0.52222222222222225</v>
      </c>
      <c r="O55" s="290" t="s">
        <v>92</v>
      </c>
      <c r="P55" s="468">
        <f t="shared" si="45"/>
        <v>0.53958333333333341</v>
      </c>
      <c r="Q55" s="287">
        <f>'202'!V14</f>
        <v>0.55972222222222223</v>
      </c>
      <c r="R55" s="468">
        <f t="shared" si="52"/>
        <v>0.58125000000000004</v>
      </c>
      <c r="S55" s="468">
        <f t="shared" si="52"/>
        <v>0.62291666666666667</v>
      </c>
      <c r="T55" s="468"/>
      <c r="U55" s="468">
        <f t="shared" si="47"/>
        <v>0.6645833333333333</v>
      </c>
      <c r="V55" s="468"/>
      <c r="W55" s="468">
        <f t="shared" si="48"/>
        <v>0.70624999999999993</v>
      </c>
      <c r="X55" s="468"/>
      <c r="Y55" s="468">
        <f t="shared" si="53"/>
        <v>0.74791666666666656</v>
      </c>
      <c r="Z55" s="468">
        <f t="shared" si="53"/>
        <v>0.78958333333333319</v>
      </c>
      <c r="AA55" s="468">
        <f t="shared" si="53"/>
        <v>0.83124999999999982</v>
      </c>
      <c r="AB55" s="468">
        <f t="shared" si="53"/>
        <v>0.87291666666666645</v>
      </c>
      <c r="AC55" s="112">
        <f t="shared" si="53"/>
        <v>0.91458333333333308</v>
      </c>
      <c r="AD55" s="233"/>
      <c r="AE55" s="234"/>
      <c r="AG55" s="112">
        <f t="shared" si="50"/>
        <v>0.33124999999999999</v>
      </c>
      <c r="AH55" s="112">
        <f t="shared" si="50"/>
        <v>0.37291666666666667</v>
      </c>
      <c r="AI55" s="112">
        <f t="shared" si="50"/>
        <v>0.41458333333333336</v>
      </c>
      <c r="AJ55" s="112">
        <f t="shared" si="50"/>
        <v>0.45625000000000004</v>
      </c>
      <c r="AK55" s="112">
        <f t="shared" si="50"/>
        <v>0.49791666666666673</v>
      </c>
      <c r="AL55" s="112">
        <f t="shared" si="50"/>
        <v>0.53958333333333341</v>
      </c>
      <c r="AM55" s="233"/>
      <c r="AN55" s="233"/>
      <c r="AO55" s="233"/>
      <c r="AP55" s="233"/>
      <c r="AQ55" s="233"/>
      <c r="AR55" s="233"/>
      <c r="AS55" s="233"/>
      <c r="AT55" s="233"/>
      <c r="AU55" s="233"/>
      <c r="AV55" s="233"/>
      <c r="AW55" s="234"/>
      <c r="AX55" s="236"/>
      <c r="AY55" s="233"/>
      <c r="AZ55" s="233"/>
      <c r="BA55" s="233"/>
      <c r="BB55" s="233"/>
      <c r="BC55" s="233"/>
      <c r="BD55" s="233"/>
      <c r="BE55" s="233"/>
      <c r="BF55" s="233"/>
      <c r="BG55" s="233"/>
      <c r="BH55" s="233"/>
      <c r="BI55" s="233"/>
      <c r="BJ55" s="233"/>
      <c r="BK55" s="233"/>
      <c r="BL55" s="234"/>
    </row>
    <row r="56" spans="1:65" ht="14.45" customHeight="1" x14ac:dyDescent="0.25">
      <c r="A56" s="139" t="s">
        <v>54</v>
      </c>
      <c r="B56" s="180">
        <v>6.9444444444444447E-4</v>
      </c>
      <c r="C56" s="242"/>
      <c r="D56" s="112">
        <f t="shared" si="43"/>
        <v>0.24861111111111109</v>
      </c>
      <c r="F56" s="112">
        <f t="shared" si="51"/>
        <v>0.29027777777777775</v>
      </c>
      <c r="G56" s="288">
        <v>0.31874999999999998</v>
      </c>
      <c r="H56" s="112">
        <f t="shared" si="51"/>
        <v>0.33194444444444443</v>
      </c>
      <c r="I56" s="112">
        <f t="shared" si="51"/>
        <v>0.37361111111111112</v>
      </c>
      <c r="J56" s="112">
        <f t="shared" si="51"/>
        <v>0.4152777777777778</v>
      </c>
      <c r="K56" s="112">
        <f t="shared" si="51"/>
        <v>0.45694444444444449</v>
      </c>
      <c r="L56" s="288">
        <f t="shared" si="51"/>
        <v>0.48819444444444443</v>
      </c>
      <c r="M56" s="112">
        <f t="shared" si="51"/>
        <v>0.49861111111111117</v>
      </c>
      <c r="N56" s="288">
        <f t="shared" si="51"/>
        <v>0.5229166666666667</v>
      </c>
      <c r="O56" s="290" t="s">
        <v>92</v>
      </c>
      <c r="P56" s="468">
        <f t="shared" si="45"/>
        <v>0.54027777777777786</v>
      </c>
      <c r="Q56" s="287">
        <f>'202'!V15</f>
        <v>0.56041666666666667</v>
      </c>
      <c r="R56" s="468">
        <f t="shared" si="52"/>
        <v>0.58194444444444449</v>
      </c>
      <c r="S56" s="468">
        <f t="shared" si="52"/>
        <v>0.62361111111111112</v>
      </c>
      <c r="T56" s="468"/>
      <c r="U56" s="468">
        <f t="shared" si="47"/>
        <v>0.66527777777777775</v>
      </c>
      <c r="V56" s="468"/>
      <c r="W56" s="468">
        <f t="shared" si="48"/>
        <v>0.70694444444444438</v>
      </c>
      <c r="X56" s="468"/>
      <c r="Y56" s="468">
        <f t="shared" si="53"/>
        <v>0.74861111111111101</v>
      </c>
      <c r="Z56" s="468">
        <f t="shared" si="53"/>
        <v>0.79027777777777763</v>
      </c>
      <c r="AA56" s="468">
        <f t="shared" si="53"/>
        <v>0.83194444444444426</v>
      </c>
      <c r="AB56" s="468">
        <f t="shared" si="53"/>
        <v>0.87361111111111089</v>
      </c>
      <c r="AC56" s="112">
        <f t="shared" si="53"/>
        <v>0.91527777777777752</v>
      </c>
      <c r="AD56" s="233"/>
      <c r="AE56" s="234"/>
      <c r="AG56" s="112">
        <f t="shared" si="50"/>
        <v>0.33194444444444443</v>
      </c>
      <c r="AH56" s="112">
        <f t="shared" si="50"/>
        <v>0.37361111111111112</v>
      </c>
      <c r="AI56" s="112">
        <f t="shared" si="50"/>
        <v>0.4152777777777778</v>
      </c>
      <c r="AJ56" s="112">
        <f t="shared" si="50"/>
        <v>0.45694444444444449</v>
      </c>
      <c r="AK56" s="112">
        <f t="shared" si="50"/>
        <v>0.49861111111111117</v>
      </c>
      <c r="AL56" s="112">
        <f t="shared" si="50"/>
        <v>0.54027777777777786</v>
      </c>
      <c r="AM56" s="233"/>
      <c r="AN56" s="233"/>
      <c r="AO56" s="233"/>
      <c r="AP56" s="233"/>
      <c r="AQ56" s="233"/>
      <c r="AR56" s="233"/>
      <c r="AS56" s="233"/>
      <c r="AT56" s="233"/>
      <c r="AU56" s="233"/>
      <c r="AV56" s="233"/>
      <c r="AW56" s="234"/>
      <c r="AX56" s="236"/>
      <c r="AY56" s="233"/>
      <c r="AZ56" s="233"/>
      <c r="BA56" s="233"/>
      <c r="BB56" s="233"/>
      <c r="BC56" s="233"/>
      <c r="BD56" s="233"/>
      <c r="BE56" s="233"/>
      <c r="BF56" s="233"/>
      <c r="BG56" s="233"/>
      <c r="BH56" s="233"/>
      <c r="BI56" s="233"/>
      <c r="BJ56" s="233"/>
      <c r="BK56" s="233"/>
      <c r="BL56" s="234"/>
    </row>
    <row r="57" spans="1:65" ht="14.45" customHeight="1" x14ac:dyDescent="0.25">
      <c r="A57" s="139" t="s">
        <v>36</v>
      </c>
      <c r="B57" s="180">
        <v>2.0833333333333333E-3</v>
      </c>
      <c r="C57" s="242"/>
      <c r="D57" s="112">
        <f t="shared" si="43"/>
        <v>0.25069444444444444</v>
      </c>
      <c r="E57" s="291" t="s">
        <v>99</v>
      </c>
      <c r="F57" s="112">
        <f t="shared" si="51"/>
        <v>0.29236111111111107</v>
      </c>
      <c r="G57" s="288">
        <v>0.32152777777777775</v>
      </c>
      <c r="H57" s="112">
        <f t="shared" si="51"/>
        <v>0.33402777777777776</v>
      </c>
      <c r="I57" s="112">
        <f t="shared" si="51"/>
        <v>0.37569444444444444</v>
      </c>
      <c r="J57" s="112">
        <f t="shared" si="51"/>
        <v>0.41736111111111113</v>
      </c>
      <c r="K57" s="112">
        <f t="shared" si="51"/>
        <v>0.45902777777777781</v>
      </c>
      <c r="L57" s="288">
        <f t="shared" si="51"/>
        <v>0.49027777777777776</v>
      </c>
      <c r="M57" s="112">
        <f t="shared" si="51"/>
        <v>0.50069444444444455</v>
      </c>
      <c r="N57" s="201">
        <f t="shared" si="51"/>
        <v>0.52500000000000002</v>
      </c>
      <c r="O57" s="202" t="s">
        <v>92</v>
      </c>
      <c r="P57" s="468">
        <f t="shared" si="45"/>
        <v>0.54236111111111118</v>
      </c>
      <c r="Q57" s="287">
        <f>'202'!V16</f>
        <v>0.5625</v>
      </c>
      <c r="R57" s="468">
        <f t="shared" si="52"/>
        <v>0.58402777777777781</v>
      </c>
      <c r="S57" s="468">
        <f t="shared" si="52"/>
        <v>0.62569444444444444</v>
      </c>
      <c r="T57" s="468"/>
      <c r="U57" s="468">
        <f t="shared" si="47"/>
        <v>0.66736111111111107</v>
      </c>
      <c r="V57" s="468"/>
      <c r="W57" s="468">
        <f t="shared" si="48"/>
        <v>0.7090277777777777</v>
      </c>
      <c r="X57" s="468"/>
      <c r="Y57" s="468">
        <f t="shared" si="53"/>
        <v>0.75069444444444433</v>
      </c>
      <c r="Z57" s="468">
        <f t="shared" si="53"/>
        <v>0.79236111111111096</v>
      </c>
      <c r="AA57" s="468">
        <f t="shared" si="53"/>
        <v>0.83402777777777759</v>
      </c>
      <c r="AB57" s="468">
        <f t="shared" si="53"/>
        <v>0.87569444444444422</v>
      </c>
      <c r="AC57" s="112">
        <f t="shared" si="53"/>
        <v>0.91736111111111085</v>
      </c>
      <c r="AD57" s="233"/>
      <c r="AE57" s="234"/>
      <c r="AG57" s="112">
        <f t="shared" si="50"/>
        <v>0.33402777777777776</v>
      </c>
      <c r="AH57" s="112">
        <f t="shared" si="50"/>
        <v>0.37569444444444444</v>
      </c>
      <c r="AI57" s="112">
        <f t="shared" si="50"/>
        <v>0.41736111111111113</v>
      </c>
      <c r="AJ57" s="112">
        <f t="shared" si="50"/>
        <v>0.45902777777777781</v>
      </c>
      <c r="AK57" s="112">
        <f t="shared" si="50"/>
        <v>0.50069444444444455</v>
      </c>
      <c r="AL57" s="112">
        <f t="shared" si="50"/>
        <v>0.54236111111111118</v>
      </c>
      <c r="AM57" s="233"/>
      <c r="AN57" s="233"/>
      <c r="AO57" s="233"/>
      <c r="AP57" s="233"/>
      <c r="AQ57" s="233"/>
      <c r="AR57" s="233"/>
      <c r="AS57" s="233"/>
      <c r="AT57" s="233"/>
      <c r="AU57" s="233"/>
      <c r="AV57" s="233"/>
      <c r="AW57" s="234"/>
      <c r="AX57" s="236"/>
      <c r="AY57" s="233"/>
      <c r="AZ57" s="233"/>
      <c r="BA57" s="233"/>
      <c r="BB57" s="233"/>
      <c r="BC57" s="233"/>
      <c r="BD57" s="233"/>
      <c r="BE57" s="233"/>
      <c r="BF57" s="233"/>
      <c r="BG57" s="233"/>
      <c r="BH57" s="233"/>
      <c r="BI57" s="233"/>
      <c r="BJ57" s="233"/>
      <c r="BK57" s="233"/>
      <c r="BL57" s="234"/>
    </row>
    <row r="58" spans="1:65" s="116" customFormat="1" ht="12" customHeight="1" x14ac:dyDescent="0.25">
      <c r="A58" s="114" t="s">
        <v>15</v>
      </c>
      <c r="B58" s="181"/>
      <c r="C58" s="247"/>
      <c r="D58" s="115">
        <v>0.25347222222222221</v>
      </c>
      <c r="F58" s="115">
        <v>0.2951388888888889</v>
      </c>
      <c r="G58" s="115"/>
      <c r="H58" s="115">
        <v>0.33680555555555602</v>
      </c>
      <c r="I58" s="115">
        <v>0.37847222222222199</v>
      </c>
      <c r="J58" s="115">
        <v>0.42013888888888901</v>
      </c>
      <c r="K58" s="115">
        <v>0.46180555555555602</v>
      </c>
      <c r="L58" s="115"/>
      <c r="M58" s="115">
        <v>0.50347222222222199</v>
      </c>
      <c r="N58" s="292"/>
      <c r="O58" s="293"/>
      <c r="P58" s="115">
        <v>0.54513888888888895</v>
      </c>
      <c r="Q58" s="115">
        <v>0.56597222222222221</v>
      </c>
      <c r="R58" s="115">
        <v>0.58680555555555602</v>
      </c>
      <c r="S58" s="115">
        <v>0.62847222222222199</v>
      </c>
      <c r="T58" s="115"/>
      <c r="U58" s="115">
        <v>0.67013888888888895</v>
      </c>
      <c r="V58" s="115"/>
      <c r="W58" s="115">
        <v>0.71180555555555602</v>
      </c>
      <c r="X58" s="115"/>
      <c r="Y58" s="115">
        <v>0.75347222222222199</v>
      </c>
      <c r="Z58" s="115">
        <v>0.79513888888888895</v>
      </c>
      <c r="AA58" s="115">
        <v>0.83680555555555602</v>
      </c>
      <c r="AB58" s="115">
        <v>0.87847222222222199</v>
      </c>
      <c r="AC58" s="115">
        <v>0.92013888888888895</v>
      </c>
      <c r="AD58" s="115">
        <v>0.96180555555555602</v>
      </c>
      <c r="AE58" s="140">
        <v>1.0034722222222201</v>
      </c>
      <c r="AG58" s="115">
        <v>0.33680555555555602</v>
      </c>
      <c r="AH58" s="115">
        <v>0.37847222222222199</v>
      </c>
      <c r="AI58" s="115">
        <v>0.42013888888888901</v>
      </c>
      <c r="AJ58" s="115">
        <v>0.46180555555555602</v>
      </c>
      <c r="AK58" s="115">
        <v>0.50347222222222199</v>
      </c>
      <c r="AL58" s="115">
        <v>0.54513888888888895</v>
      </c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40"/>
      <c r="AX58" s="117"/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  <c r="BI58" s="115"/>
      <c r="BJ58" s="115"/>
      <c r="BK58" s="115"/>
      <c r="BL58" s="140"/>
      <c r="BM58" s="284"/>
    </row>
    <row r="59" spans="1:65" s="120" customFormat="1" ht="12" customHeight="1" x14ac:dyDescent="0.25">
      <c r="A59" s="118" t="s">
        <v>16</v>
      </c>
      <c r="B59" s="182"/>
      <c r="C59" s="246"/>
      <c r="D59" s="119">
        <v>0.25972222222222224</v>
      </c>
      <c r="F59" s="119">
        <v>0.30138888888888887</v>
      </c>
      <c r="G59" s="119"/>
      <c r="H59" s="119">
        <v>0.343055555555556</v>
      </c>
      <c r="I59" s="119">
        <v>0.38472222222222202</v>
      </c>
      <c r="J59" s="119">
        <v>0.42638888888888898</v>
      </c>
      <c r="K59" s="119">
        <v>0.468055555555556</v>
      </c>
      <c r="L59" s="155">
        <v>0.49513888888888885</v>
      </c>
      <c r="M59" s="119">
        <v>0.50972222222222197</v>
      </c>
      <c r="N59" s="200">
        <v>0.53680555555555554</v>
      </c>
      <c r="O59" s="199"/>
      <c r="P59" s="119">
        <v>0.55138888888888904</v>
      </c>
      <c r="Q59" s="155">
        <v>0.57847222222222217</v>
      </c>
      <c r="R59" s="119">
        <v>0.593055555555556</v>
      </c>
      <c r="S59" s="119">
        <v>0.63472222222222197</v>
      </c>
      <c r="T59" s="119"/>
      <c r="U59" s="119">
        <v>0.67638888888888904</v>
      </c>
      <c r="V59" s="119"/>
      <c r="W59" s="119">
        <v>0.718055555555556</v>
      </c>
      <c r="X59" s="119"/>
      <c r="Y59" s="119">
        <v>0.75972222222222197</v>
      </c>
      <c r="Z59" s="119">
        <v>0.80138888888888904</v>
      </c>
      <c r="AA59" s="119">
        <v>0.843055555555555</v>
      </c>
      <c r="AB59" s="119">
        <v>0.88472222222222197</v>
      </c>
      <c r="AC59" s="119">
        <v>0.92638888888888904</v>
      </c>
      <c r="AD59" s="119">
        <v>0.968055555555555</v>
      </c>
      <c r="AE59" s="141">
        <v>1.00972222222222</v>
      </c>
      <c r="AG59" s="119">
        <v>0.343055555555556</v>
      </c>
      <c r="AH59" s="119">
        <v>0.38472222222222202</v>
      </c>
      <c r="AI59" s="119">
        <v>0.42638888888888898</v>
      </c>
      <c r="AJ59" s="119">
        <v>0.468055555555556</v>
      </c>
      <c r="AK59" s="119">
        <v>0.50972222222222197</v>
      </c>
      <c r="AL59" s="119">
        <v>0.55138888888888904</v>
      </c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41"/>
      <c r="AX59" s="121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41"/>
      <c r="BM59" s="284"/>
    </row>
    <row r="60" spans="1:65" s="124" customFormat="1" ht="12" customHeight="1" x14ac:dyDescent="0.25">
      <c r="A60" s="122" t="s">
        <v>17</v>
      </c>
      <c r="B60" s="183"/>
      <c r="C60" s="125">
        <v>0.22430555555555556</v>
      </c>
      <c r="E60" s="123">
        <v>0.24513888888888888</v>
      </c>
      <c r="F60" s="123">
        <v>0.28680555555555554</v>
      </c>
      <c r="G60" s="123">
        <v>0.30763888888888891</v>
      </c>
      <c r="H60" s="123">
        <v>0.328472222222222</v>
      </c>
      <c r="I60" s="123">
        <v>0.37013888888888902</v>
      </c>
      <c r="J60" s="123">
        <v>0.41180555555555598</v>
      </c>
      <c r="K60" s="123">
        <v>0.453472222222222</v>
      </c>
      <c r="L60" s="123">
        <v>0.47430555555555554</v>
      </c>
      <c r="M60" s="123">
        <v>0.49513888888888902</v>
      </c>
      <c r="N60" s="292">
        <v>0.51597222222222217</v>
      </c>
      <c r="O60" s="293"/>
      <c r="P60" s="123">
        <v>0.53680555555555598</v>
      </c>
      <c r="Q60" s="123">
        <v>0.55763888888888891</v>
      </c>
      <c r="R60" s="123">
        <v>0.57847222222222205</v>
      </c>
      <c r="S60" s="123">
        <v>0.62013888888888902</v>
      </c>
      <c r="T60" s="123">
        <v>0.64097222222222217</v>
      </c>
      <c r="U60" s="123">
        <v>0.66180555555555598</v>
      </c>
      <c r="V60" s="123">
        <v>0.68263888888888891</v>
      </c>
      <c r="W60" s="123">
        <v>0.70347222222222205</v>
      </c>
      <c r="X60" s="123">
        <v>0.72430555555555554</v>
      </c>
      <c r="Y60" s="123">
        <v>0.74513888888888902</v>
      </c>
      <c r="Z60" s="123">
        <v>0.78680555555555598</v>
      </c>
      <c r="AA60" s="123">
        <v>0.82847222222222205</v>
      </c>
      <c r="AB60" s="123">
        <v>0.87013888888888902</v>
      </c>
      <c r="AC60" s="123">
        <v>0.91180555555555598</v>
      </c>
      <c r="AD60" s="123">
        <v>0.95347222222222205</v>
      </c>
      <c r="AE60" s="142">
        <v>0.99513888888888902</v>
      </c>
      <c r="AG60" s="115">
        <v>0.328472222222222</v>
      </c>
      <c r="AH60" s="123">
        <v>0.37013888888888902</v>
      </c>
      <c r="AI60" s="123">
        <v>0.41180555555555598</v>
      </c>
      <c r="AJ60" s="123">
        <v>0.453472222222222</v>
      </c>
      <c r="AK60" s="123">
        <v>0.49513888888888902</v>
      </c>
      <c r="AL60" s="123">
        <v>0.53680555555555598</v>
      </c>
      <c r="AM60" s="123">
        <v>0.57847222222222205</v>
      </c>
      <c r="AN60" s="123">
        <v>0.62013888888888902</v>
      </c>
      <c r="AO60" s="123">
        <v>0.66180555555555598</v>
      </c>
      <c r="AP60" s="123">
        <v>0.70347222222222205</v>
      </c>
      <c r="AQ60" s="123">
        <v>0.74513888888888902</v>
      </c>
      <c r="AR60" s="123">
        <v>0.78680555555555598</v>
      </c>
      <c r="AS60" s="123">
        <v>0.82847222222222205</v>
      </c>
      <c r="AT60" s="123">
        <v>0.87013888888888902</v>
      </c>
      <c r="AU60" s="123">
        <v>0.91180555555555598</v>
      </c>
      <c r="AV60" s="123">
        <v>0.95347222222222205</v>
      </c>
      <c r="AW60" s="142">
        <v>0.99513888888888902</v>
      </c>
      <c r="AX60" s="125"/>
      <c r="AY60" s="123">
        <v>0.41180555555555598</v>
      </c>
      <c r="AZ60" s="123">
        <v>0.453472222222222</v>
      </c>
      <c r="BA60" s="123">
        <v>0.49513888888888902</v>
      </c>
      <c r="BB60" s="123">
        <v>0.53680555555555598</v>
      </c>
      <c r="BC60" s="123">
        <v>0.57847222222222205</v>
      </c>
      <c r="BD60" s="123">
        <v>0.62013888888888902</v>
      </c>
      <c r="BE60" s="123">
        <v>0.66180555555555598</v>
      </c>
      <c r="BF60" s="123">
        <v>0.70347222222222205</v>
      </c>
      <c r="BG60" s="123">
        <v>0.74513888888888902</v>
      </c>
      <c r="BH60" s="123">
        <v>0.78680555555555598</v>
      </c>
      <c r="BI60" s="123">
        <v>0.82847222222222205</v>
      </c>
      <c r="BJ60" s="123">
        <v>0.87013888888888902</v>
      </c>
      <c r="BK60" s="123"/>
      <c r="BL60" s="142"/>
      <c r="BM60" s="284"/>
    </row>
    <row r="61" spans="1:65" s="120" customFormat="1" ht="12" customHeight="1" x14ac:dyDescent="0.25">
      <c r="A61" s="118" t="s">
        <v>18</v>
      </c>
      <c r="B61" s="182"/>
      <c r="C61" s="196">
        <v>0.23263888888888887</v>
      </c>
      <c r="E61" s="119">
        <v>0.2388888888888889</v>
      </c>
      <c r="F61" s="119">
        <v>0.28055555555555556</v>
      </c>
      <c r="G61" s="198">
        <v>0.32222222222222202</v>
      </c>
      <c r="H61" s="198">
        <v>0.32777777777777778</v>
      </c>
      <c r="I61" s="119">
        <v>0.36944444444444446</v>
      </c>
      <c r="J61" s="119">
        <v>0.405555555555556</v>
      </c>
      <c r="K61" s="119">
        <v>0.44722222222222202</v>
      </c>
      <c r="L61" s="155">
        <v>0.4826388888888889</v>
      </c>
      <c r="M61" s="119">
        <v>0.48888888888888898</v>
      </c>
      <c r="N61" s="198"/>
      <c r="O61" s="155">
        <v>0.52430555555555558</v>
      </c>
      <c r="P61" s="119">
        <v>0.530555555555556</v>
      </c>
      <c r="Q61" s="119"/>
      <c r="R61" s="119">
        <v>0.57222222222222197</v>
      </c>
      <c r="S61" s="119">
        <v>0.61388888888888904</v>
      </c>
      <c r="T61" s="119"/>
      <c r="U61" s="119">
        <v>0.66041666666666665</v>
      </c>
      <c r="V61" s="119"/>
      <c r="W61" s="119">
        <v>0.70277777777777783</v>
      </c>
      <c r="X61" s="119"/>
      <c r="Y61" s="119">
        <v>0.73888888888888904</v>
      </c>
      <c r="Z61" s="119">
        <v>0.780555555555556</v>
      </c>
      <c r="AA61" s="119">
        <v>0.82222222222222197</v>
      </c>
      <c r="AB61" s="119">
        <v>0.86388888888888904</v>
      </c>
      <c r="AC61" s="119">
        <v>0.905555555555556</v>
      </c>
      <c r="AD61" s="119">
        <v>0.94722222222222197</v>
      </c>
      <c r="AE61" s="141">
        <v>0.98888888888888904</v>
      </c>
      <c r="AG61" s="119">
        <v>0.32222222222222202</v>
      </c>
      <c r="AH61" s="119">
        <v>0.36388888888888898</v>
      </c>
      <c r="AI61" s="119">
        <v>0.405555555555556</v>
      </c>
      <c r="AJ61" s="119">
        <v>0.44722222222222202</v>
      </c>
      <c r="AK61" s="119">
        <v>0.48888888888888898</v>
      </c>
      <c r="AL61" s="119">
        <v>0.530555555555556</v>
      </c>
      <c r="AM61" s="119">
        <v>0.57222222222222197</v>
      </c>
      <c r="AN61" s="119">
        <v>0.61388888888888904</v>
      </c>
      <c r="AO61" s="119">
        <v>0.655555555555556</v>
      </c>
      <c r="AP61" s="119">
        <v>0.69722222222222197</v>
      </c>
      <c r="AQ61" s="119">
        <v>0.73888888888888904</v>
      </c>
      <c r="AR61" s="119">
        <v>0.780555555555556</v>
      </c>
      <c r="AS61" s="119">
        <v>0.82222222222222197</v>
      </c>
      <c r="AT61" s="119">
        <v>0.86388888888888904</v>
      </c>
      <c r="AU61" s="119">
        <v>0.905555555555556</v>
      </c>
      <c r="AV61" s="119">
        <v>0.94722222222222197</v>
      </c>
      <c r="AW61" s="141">
        <v>0.98888888888888904</v>
      </c>
      <c r="AX61" s="121">
        <v>0.36388888888888898</v>
      </c>
      <c r="AY61" s="119">
        <v>0.405555555555556</v>
      </c>
      <c r="AZ61" s="119">
        <v>0.44722222222222202</v>
      </c>
      <c r="BA61" s="119">
        <v>0.48888888888888898</v>
      </c>
      <c r="BB61" s="119">
        <v>0.530555555555556</v>
      </c>
      <c r="BC61" s="119">
        <v>0.57222222222222197</v>
      </c>
      <c r="BD61" s="119">
        <v>0.61388888888888904</v>
      </c>
      <c r="BE61" s="119">
        <v>0.655555555555556</v>
      </c>
      <c r="BF61" s="119">
        <v>0.69722222222222197</v>
      </c>
      <c r="BG61" s="119">
        <v>0.73888888888888904</v>
      </c>
      <c r="BH61" s="119">
        <v>0.780555555555556</v>
      </c>
      <c r="BI61" s="119">
        <v>0.82222222222222197</v>
      </c>
      <c r="BJ61" s="119">
        <v>0.86388888888888904</v>
      </c>
      <c r="BK61" s="119">
        <v>0.905555555555556</v>
      </c>
      <c r="BL61" s="141">
        <v>0.94722222222222197</v>
      </c>
      <c r="BM61" s="284"/>
    </row>
    <row r="62" spans="1:65" s="128" customFormat="1" ht="14.45" customHeight="1" x14ac:dyDescent="0.25">
      <c r="A62" s="143" t="s">
        <v>19</v>
      </c>
      <c r="B62" s="184">
        <v>6.9444444444444447E-4</v>
      </c>
      <c r="C62" s="294">
        <v>0.23611111111111113</v>
      </c>
      <c r="E62" s="145">
        <v>0.25138888888888888</v>
      </c>
      <c r="F62" s="145">
        <f>F57+$B62</f>
        <v>0.29305555555555551</v>
      </c>
      <c r="G62" s="144">
        <v>0.3263888888888889</v>
      </c>
      <c r="H62" s="153">
        <f>H57+$B62</f>
        <v>0.3347222222222222</v>
      </c>
      <c r="I62" s="145">
        <f>I57+$B62</f>
        <v>0.37638888888888888</v>
      </c>
      <c r="J62" s="145">
        <f>J57+$B62</f>
        <v>0.41805555555555557</v>
      </c>
      <c r="K62" s="145">
        <f>K57+$B62</f>
        <v>0.45972222222222225</v>
      </c>
      <c r="L62" s="144">
        <f>L57</f>
        <v>0.49027777777777776</v>
      </c>
      <c r="M62" s="145">
        <f>M57+$B62</f>
        <v>0.50138888888888899</v>
      </c>
      <c r="N62" s="144">
        <f>N57</f>
        <v>0.52500000000000002</v>
      </c>
      <c r="O62" s="295">
        <f>O53+5/1440</f>
        <v>0.52777777777777779</v>
      </c>
      <c r="P62" s="145">
        <f>P57+$B62</f>
        <v>0.54305555555555562</v>
      </c>
      <c r="Q62" s="144">
        <v>0.56319444444444444</v>
      </c>
      <c r="R62" s="468">
        <f>R57+$B62</f>
        <v>0.58472222222222225</v>
      </c>
      <c r="S62" s="475">
        <v>0.62638888888888888</v>
      </c>
      <c r="T62" s="475">
        <v>0.64652777777777781</v>
      </c>
      <c r="U62" s="475">
        <f>U57+$B62</f>
        <v>0.66805555555555551</v>
      </c>
      <c r="V62" s="475">
        <f>U62+30/1440</f>
        <v>0.68888888888888888</v>
      </c>
      <c r="W62" s="475">
        <f>W57+$B62</f>
        <v>0.70972222222222214</v>
      </c>
      <c r="X62" s="475">
        <f>W62+30/1440</f>
        <v>0.73055555555555551</v>
      </c>
      <c r="Y62" s="475">
        <f>Y57+$B62</f>
        <v>0.75138888888888877</v>
      </c>
      <c r="Z62" s="475">
        <f>Z57+$B62</f>
        <v>0.7930555555555554</v>
      </c>
      <c r="AA62" s="468">
        <f>AA57+$B62</f>
        <v>0.83472222222222203</v>
      </c>
      <c r="AB62" s="475">
        <f>AB57+$B62</f>
        <v>0.87638888888888866</v>
      </c>
      <c r="AC62" s="300"/>
      <c r="AD62" s="300"/>
      <c r="AE62" s="308"/>
      <c r="AF62" s="206">
        <f>'201'!AD60</f>
        <v>0.27777777777777779</v>
      </c>
      <c r="AG62" s="145">
        <f t="shared" ref="AG62:AL62" si="54">AG57+"0:01"</f>
        <v>0.3347222222222222</v>
      </c>
      <c r="AH62" s="145">
        <f t="shared" si="54"/>
        <v>0.37638888888888888</v>
      </c>
      <c r="AI62" s="145">
        <f t="shared" si="54"/>
        <v>0.41805555555555557</v>
      </c>
      <c r="AJ62" s="145">
        <f t="shared" si="54"/>
        <v>0.45972222222222225</v>
      </c>
      <c r="AK62" s="145">
        <f t="shared" si="54"/>
        <v>0.50138888888888899</v>
      </c>
      <c r="AL62" s="145">
        <f t="shared" si="54"/>
        <v>0.54305555555555562</v>
      </c>
      <c r="AM62" s="422"/>
      <c r="AN62" s="422"/>
      <c r="AO62" s="422"/>
      <c r="AP62" s="422"/>
      <c r="AQ62" s="422"/>
      <c r="AR62" s="422"/>
      <c r="AS62" s="422"/>
      <c r="AT62" s="422"/>
      <c r="AU62" s="422"/>
      <c r="AV62" s="422"/>
      <c r="AW62" s="423"/>
      <c r="AX62" s="428"/>
      <c r="AY62" s="422"/>
      <c r="AZ62" s="422"/>
      <c r="BA62" s="422"/>
      <c r="BB62" s="422"/>
      <c r="BC62" s="422"/>
      <c r="BD62" s="422"/>
      <c r="BE62" s="422"/>
      <c r="BF62" s="422"/>
      <c r="BG62" s="422"/>
      <c r="BH62" s="422"/>
      <c r="BI62" s="422"/>
      <c r="BJ62" s="422"/>
      <c r="BK62" s="422"/>
      <c r="BL62" s="423"/>
      <c r="BM62" s="38"/>
    </row>
    <row r="63" spans="1:65" ht="14.45" customHeight="1" x14ac:dyDescent="0.25">
      <c r="A63" s="139" t="s">
        <v>55</v>
      </c>
      <c r="B63" s="180">
        <v>1.3888888888888889E-3</v>
      </c>
      <c r="C63" s="154">
        <f>C62+$B63</f>
        <v>0.23750000000000002</v>
      </c>
      <c r="E63" s="112">
        <f t="shared" ref="E63:F70" si="55">E62+$B63</f>
        <v>0.25277777777777777</v>
      </c>
      <c r="F63" s="112">
        <f t="shared" si="55"/>
        <v>0.2944444444444444</v>
      </c>
      <c r="G63" s="288">
        <f t="shared" ref="G63:H70" si="56">G62+$B63</f>
        <v>0.32777777777777778</v>
      </c>
      <c r="H63" s="296">
        <f t="shared" si="56"/>
        <v>0.33611111111111108</v>
      </c>
      <c r="I63" s="112">
        <f t="shared" ref="I63:N70" si="57">I62+$B63</f>
        <v>0.37777777777777777</v>
      </c>
      <c r="J63" s="112">
        <f t="shared" si="57"/>
        <v>0.41944444444444445</v>
      </c>
      <c r="K63" s="112">
        <f t="shared" si="57"/>
        <v>0.46111111111111114</v>
      </c>
      <c r="L63" s="288">
        <f t="shared" si="57"/>
        <v>0.49166666666666664</v>
      </c>
      <c r="M63" s="112">
        <f t="shared" si="57"/>
        <v>0.50277777777777788</v>
      </c>
      <c r="N63" s="288">
        <f t="shared" si="57"/>
        <v>0.52638888888888891</v>
      </c>
      <c r="O63" s="290" t="s">
        <v>92</v>
      </c>
      <c r="P63" s="112">
        <f t="shared" ref="P63:X70" si="58">P62+$B63</f>
        <v>0.54444444444444451</v>
      </c>
      <c r="Q63" s="288">
        <f t="shared" si="58"/>
        <v>0.56458333333333333</v>
      </c>
      <c r="R63" s="468">
        <f t="shared" si="58"/>
        <v>0.58611111111111114</v>
      </c>
      <c r="S63" s="468">
        <f t="shared" si="58"/>
        <v>0.62777777777777777</v>
      </c>
      <c r="T63" s="468">
        <f t="shared" si="58"/>
        <v>0.6479166666666667</v>
      </c>
      <c r="U63" s="468">
        <f t="shared" si="58"/>
        <v>0.6694444444444444</v>
      </c>
      <c r="V63" s="468">
        <f t="shared" si="58"/>
        <v>0.69027777777777777</v>
      </c>
      <c r="W63" s="468">
        <f t="shared" si="58"/>
        <v>0.71111111111111103</v>
      </c>
      <c r="X63" s="468">
        <f t="shared" si="58"/>
        <v>0.7319444444444444</v>
      </c>
      <c r="Y63" s="468">
        <f t="shared" ref="Y63:AB70" si="59">Y62+$B63</f>
        <v>0.75277777777777766</v>
      </c>
      <c r="Z63" s="468">
        <f t="shared" si="59"/>
        <v>0.79444444444444429</v>
      </c>
      <c r="AA63" s="468">
        <f t="shared" si="59"/>
        <v>0.83611111111111092</v>
      </c>
      <c r="AB63" s="468">
        <f t="shared" si="59"/>
        <v>0.87777777777777755</v>
      </c>
      <c r="AC63" s="300"/>
      <c r="AD63" s="300"/>
      <c r="AE63" s="310"/>
      <c r="AF63" s="39" t="s">
        <v>92</v>
      </c>
      <c r="AG63" s="112">
        <f t="shared" ref="AG63:AG82" si="60">AG62+$B63</f>
        <v>0.33611111111111108</v>
      </c>
      <c r="AH63" s="112">
        <f t="shared" ref="AH63:AH82" si="61">AH62+$B63</f>
        <v>0.37777777777777777</v>
      </c>
      <c r="AI63" s="112">
        <f t="shared" ref="AI63:AI82" si="62">AI62+$B63</f>
        <v>0.41944444444444445</v>
      </c>
      <c r="AJ63" s="112">
        <f t="shared" ref="AJ63:AJ82" si="63">AJ62+$B63</f>
        <v>0.46111111111111114</v>
      </c>
      <c r="AK63" s="112">
        <f t="shared" ref="AK63:AK82" si="64">AK62+$B63</f>
        <v>0.50277777777777788</v>
      </c>
      <c r="AL63" s="112">
        <f t="shared" ref="AL63:AL82" si="65">AL62+$B63</f>
        <v>0.54444444444444451</v>
      </c>
      <c r="AM63" s="424"/>
      <c r="AN63" s="424"/>
      <c r="AO63" s="424"/>
      <c r="AP63" s="424"/>
      <c r="AQ63" s="424"/>
      <c r="AR63" s="424"/>
      <c r="AS63" s="424"/>
      <c r="AT63" s="424"/>
      <c r="AU63" s="424"/>
      <c r="AV63" s="424"/>
      <c r="AW63" s="425"/>
      <c r="AX63" s="429"/>
      <c r="AY63" s="424"/>
      <c r="AZ63" s="424"/>
      <c r="BA63" s="424"/>
      <c r="BB63" s="424"/>
      <c r="BC63" s="424"/>
      <c r="BD63" s="424"/>
      <c r="BE63" s="424"/>
      <c r="BF63" s="424"/>
      <c r="BG63" s="424"/>
      <c r="BH63" s="424"/>
      <c r="BI63" s="424"/>
      <c r="BJ63" s="424"/>
      <c r="BK63" s="424"/>
      <c r="BL63" s="425"/>
    </row>
    <row r="64" spans="1:65" ht="14.45" customHeight="1" x14ac:dyDescent="0.25">
      <c r="A64" s="139" t="s">
        <v>56</v>
      </c>
      <c r="B64" s="180">
        <v>6.9444444444444447E-4</v>
      </c>
      <c r="C64" s="154">
        <f>C63+$B64</f>
        <v>0.23819444444444446</v>
      </c>
      <c r="E64" s="112">
        <f t="shared" si="55"/>
        <v>0.25347222222222221</v>
      </c>
      <c r="F64" s="112">
        <f t="shared" si="55"/>
        <v>0.29513888888888884</v>
      </c>
      <c r="G64" s="288">
        <f t="shared" si="56"/>
        <v>0.32847222222222222</v>
      </c>
      <c r="H64" s="296">
        <f t="shared" si="56"/>
        <v>0.33680555555555552</v>
      </c>
      <c r="I64" s="112">
        <f t="shared" si="57"/>
        <v>0.37847222222222221</v>
      </c>
      <c r="J64" s="112">
        <f t="shared" si="57"/>
        <v>0.4201388888888889</v>
      </c>
      <c r="K64" s="112">
        <f t="shared" si="57"/>
        <v>0.46180555555555558</v>
      </c>
      <c r="L64" s="288">
        <f t="shared" si="57"/>
        <v>0.49236111111111108</v>
      </c>
      <c r="M64" s="112">
        <f t="shared" si="57"/>
        <v>0.50347222222222232</v>
      </c>
      <c r="N64" s="288">
        <f t="shared" si="57"/>
        <v>0.52708333333333335</v>
      </c>
      <c r="O64" s="290" t="s">
        <v>92</v>
      </c>
      <c r="P64" s="112">
        <f t="shared" si="58"/>
        <v>0.54513888888888895</v>
      </c>
      <c r="Q64" s="288">
        <f t="shared" si="58"/>
        <v>0.56527777777777777</v>
      </c>
      <c r="R64" s="468">
        <f t="shared" si="58"/>
        <v>0.58680555555555558</v>
      </c>
      <c r="S64" s="468">
        <f t="shared" si="58"/>
        <v>0.62847222222222221</v>
      </c>
      <c r="T64" s="468">
        <f t="shared" si="58"/>
        <v>0.64861111111111114</v>
      </c>
      <c r="U64" s="468">
        <f t="shared" si="58"/>
        <v>0.67013888888888884</v>
      </c>
      <c r="V64" s="468">
        <f t="shared" si="58"/>
        <v>0.69097222222222221</v>
      </c>
      <c r="W64" s="468">
        <f t="shared" si="58"/>
        <v>0.71180555555555547</v>
      </c>
      <c r="X64" s="468">
        <f t="shared" si="58"/>
        <v>0.73263888888888884</v>
      </c>
      <c r="Y64" s="468">
        <f t="shared" si="59"/>
        <v>0.7534722222222221</v>
      </c>
      <c r="Z64" s="468">
        <f t="shared" si="59"/>
        <v>0.79513888888888873</v>
      </c>
      <c r="AA64" s="468">
        <f t="shared" si="59"/>
        <v>0.83680555555555536</v>
      </c>
      <c r="AB64" s="468">
        <f t="shared" si="59"/>
        <v>0.87847222222222199</v>
      </c>
      <c r="AC64" s="300"/>
      <c r="AD64" s="300"/>
      <c r="AE64" s="310"/>
      <c r="AF64" s="39" t="s">
        <v>92</v>
      </c>
      <c r="AG64" s="112">
        <f t="shared" si="60"/>
        <v>0.33680555555555552</v>
      </c>
      <c r="AH64" s="112">
        <f t="shared" si="61"/>
        <v>0.37847222222222221</v>
      </c>
      <c r="AI64" s="112">
        <f t="shared" si="62"/>
        <v>0.4201388888888889</v>
      </c>
      <c r="AJ64" s="112">
        <f t="shared" si="63"/>
        <v>0.46180555555555558</v>
      </c>
      <c r="AK64" s="112">
        <f t="shared" si="64"/>
        <v>0.50347222222222232</v>
      </c>
      <c r="AL64" s="112">
        <f t="shared" si="65"/>
        <v>0.54513888888888895</v>
      </c>
      <c r="AM64" s="424"/>
      <c r="AN64" s="424"/>
      <c r="AO64" s="424"/>
      <c r="AP64" s="424"/>
      <c r="AQ64" s="424"/>
      <c r="AR64" s="424"/>
      <c r="AS64" s="424"/>
      <c r="AT64" s="424"/>
      <c r="AU64" s="424"/>
      <c r="AV64" s="424"/>
      <c r="AW64" s="425"/>
      <c r="AX64" s="429"/>
      <c r="AY64" s="424"/>
      <c r="AZ64" s="424"/>
      <c r="BA64" s="424"/>
      <c r="BB64" s="424"/>
      <c r="BC64" s="424"/>
      <c r="BD64" s="424"/>
      <c r="BE64" s="424"/>
      <c r="BF64" s="424"/>
      <c r="BG64" s="424"/>
      <c r="BH64" s="424"/>
      <c r="BI64" s="424"/>
      <c r="BJ64" s="424"/>
      <c r="BK64" s="424"/>
      <c r="BL64" s="425"/>
    </row>
    <row r="65" spans="1:64" ht="14.45" customHeight="1" x14ac:dyDescent="0.2">
      <c r="A65" s="2" t="s">
        <v>57</v>
      </c>
      <c r="B65" s="180"/>
      <c r="C65" s="154" t="s">
        <v>92</v>
      </c>
      <c r="E65" s="39" t="s">
        <v>92</v>
      </c>
      <c r="F65" s="39" t="s">
        <v>92</v>
      </c>
      <c r="G65" s="288" t="s">
        <v>92</v>
      </c>
      <c r="H65" s="296" t="s">
        <v>92</v>
      </c>
      <c r="I65" s="39" t="s">
        <v>92</v>
      </c>
      <c r="J65" s="39" t="s">
        <v>92</v>
      </c>
      <c r="K65" s="39" t="s">
        <v>92</v>
      </c>
      <c r="L65" s="288">
        <v>0.49305555555555558</v>
      </c>
      <c r="M65" s="39" t="s">
        <v>92</v>
      </c>
      <c r="N65" s="290" t="s">
        <v>92</v>
      </c>
      <c r="O65" s="290" t="s">
        <v>92</v>
      </c>
      <c r="P65" s="39" t="s">
        <v>92</v>
      </c>
      <c r="Q65" s="288" t="s">
        <v>92</v>
      </c>
      <c r="R65" s="39" t="s">
        <v>92</v>
      </c>
      <c r="S65" s="39" t="s">
        <v>92</v>
      </c>
      <c r="T65" s="39" t="s">
        <v>92</v>
      </c>
      <c r="U65" s="39" t="s">
        <v>92</v>
      </c>
      <c r="V65" s="39" t="s">
        <v>92</v>
      </c>
      <c r="W65" s="39" t="s">
        <v>92</v>
      </c>
      <c r="X65" s="39" t="s">
        <v>92</v>
      </c>
      <c r="Y65" s="39" t="s">
        <v>92</v>
      </c>
      <c r="Z65" s="39" t="s">
        <v>92</v>
      </c>
      <c r="AA65" s="39" t="s">
        <v>92</v>
      </c>
      <c r="AB65" s="39" t="s">
        <v>92</v>
      </c>
      <c r="AC65" s="39"/>
      <c r="AD65" s="39"/>
      <c r="AE65" s="39"/>
      <c r="AF65" s="39" t="s">
        <v>92</v>
      </c>
      <c r="AG65" s="39" t="s">
        <v>92</v>
      </c>
      <c r="AH65" s="39" t="s">
        <v>92</v>
      </c>
      <c r="AI65" s="39" t="s">
        <v>92</v>
      </c>
      <c r="AJ65" s="39" t="s">
        <v>92</v>
      </c>
      <c r="AK65" s="39" t="s">
        <v>92</v>
      </c>
      <c r="AL65" s="39" t="s">
        <v>92</v>
      </c>
      <c r="AM65" s="424"/>
      <c r="AN65" s="424"/>
      <c r="AO65" s="424"/>
      <c r="AP65" s="424"/>
      <c r="AQ65" s="424"/>
      <c r="AR65" s="424"/>
      <c r="AS65" s="424"/>
      <c r="AT65" s="424"/>
      <c r="AU65" s="424"/>
      <c r="AV65" s="424"/>
      <c r="AW65" s="425"/>
      <c r="AX65" s="429"/>
      <c r="AY65" s="424"/>
      <c r="AZ65" s="424"/>
      <c r="BA65" s="424"/>
      <c r="BB65" s="424"/>
      <c r="BC65" s="424"/>
      <c r="BD65" s="424"/>
      <c r="BE65" s="424"/>
      <c r="BF65" s="424"/>
      <c r="BG65" s="424"/>
      <c r="BH65" s="424"/>
      <c r="BI65" s="424"/>
      <c r="BJ65" s="424"/>
      <c r="BK65" s="424"/>
      <c r="BL65" s="425"/>
    </row>
    <row r="66" spans="1:64" ht="14.45" customHeight="1" x14ac:dyDescent="0.2">
      <c r="A66" s="2" t="s">
        <v>58</v>
      </c>
      <c r="B66" s="180"/>
      <c r="C66" s="154" t="s">
        <v>92</v>
      </c>
      <c r="E66" s="39" t="s">
        <v>92</v>
      </c>
      <c r="F66" s="39" t="s">
        <v>92</v>
      </c>
      <c r="G66" s="288" t="s">
        <v>92</v>
      </c>
      <c r="H66" s="296" t="s">
        <v>92</v>
      </c>
      <c r="I66" s="39" t="s">
        <v>92</v>
      </c>
      <c r="J66" s="39" t="s">
        <v>92</v>
      </c>
      <c r="K66" s="39" t="s">
        <v>92</v>
      </c>
      <c r="L66" s="288">
        <v>0.49444444444444446</v>
      </c>
      <c r="M66" s="39" t="s">
        <v>92</v>
      </c>
      <c r="N66" s="290" t="s">
        <v>92</v>
      </c>
      <c r="O66" s="290" t="s">
        <v>92</v>
      </c>
      <c r="P66" s="39" t="s">
        <v>92</v>
      </c>
      <c r="Q66" s="288" t="s">
        <v>92</v>
      </c>
      <c r="R66" s="39" t="s">
        <v>92</v>
      </c>
      <c r="S66" s="39" t="s">
        <v>92</v>
      </c>
      <c r="T66" s="39" t="s">
        <v>92</v>
      </c>
      <c r="U66" s="39" t="s">
        <v>92</v>
      </c>
      <c r="V66" s="39" t="s">
        <v>92</v>
      </c>
      <c r="W66" s="39" t="s">
        <v>92</v>
      </c>
      <c r="X66" s="39" t="s">
        <v>92</v>
      </c>
      <c r="Y66" s="39" t="s">
        <v>92</v>
      </c>
      <c r="Z66" s="39" t="s">
        <v>92</v>
      </c>
      <c r="AA66" s="39" t="s">
        <v>92</v>
      </c>
      <c r="AB66" s="39" t="s">
        <v>92</v>
      </c>
      <c r="AC66" s="39"/>
      <c r="AD66" s="39"/>
      <c r="AE66" s="39"/>
      <c r="AF66" s="39" t="s">
        <v>92</v>
      </c>
      <c r="AG66" s="39" t="s">
        <v>92</v>
      </c>
      <c r="AH66" s="39" t="s">
        <v>92</v>
      </c>
      <c r="AI66" s="39" t="s">
        <v>92</v>
      </c>
      <c r="AJ66" s="39" t="s">
        <v>92</v>
      </c>
      <c r="AK66" s="39" t="s">
        <v>92</v>
      </c>
      <c r="AL66" s="39" t="s">
        <v>92</v>
      </c>
      <c r="AM66" s="424"/>
      <c r="AN66" s="424"/>
      <c r="AO66" s="424"/>
      <c r="AP66" s="424"/>
      <c r="AQ66" s="424"/>
      <c r="AR66" s="424"/>
      <c r="AS66" s="424"/>
      <c r="AT66" s="424"/>
      <c r="AU66" s="424"/>
      <c r="AV66" s="424"/>
      <c r="AW66" s="425"/>
      <c r="AX66" s="429"/>
      <c r="AY66" s="424"/>
      <c r="AZ66" s="424"/>
      <c r="BA66" s="424"/>
      <c r="BB66" s="424"/>
      <c r="BC66" s="424"/>
      <c r="BD66" s="424"/>
      <c r="BE66" s="424"/>
      <c r="BF66" s="424"/>
      <c r="BG66" s="424"/>
      <c r="BH66" s="424"/>
      <c r="BI66" s="424"/>
      <c r="BJ66" s="424"/>
      <c r="BK66" s="424"/>
      <c r="BL66" s="425"/>
    </row>
    <row r="67" spans="1:64" ht="14.45" customHeight="1" x14ac:dyDescent="0.2">
      <c r="A67" s="2" t="s">
        <v>59</v>
      </c>
      <c r="B67" s="180"/>
      <c r="C67" s="154" t="s">
        <v>92</v>
      </c>
      <c r="E67" s="39" t="s">
        <v>92</v>
      </c>
      <c r="F67" s="39" t="s">
        <v>92</v>
      </c>
      <c r="G67" s="288" t="s">
        <v>92</v>
      </c>
      <c r="H67" s="296" t="s">
        <v>92</v>
      </c>
      <c r="I67" s="39" t="s">
        <v>92</v>
      </c>
      <c r="J67" s="39" t="s">
        <v>92</v>
      </c>
      <c r="K67" s="39" t="s">
        <v>92</v>
      </c>
      <c r="L67" s="288">
        <v>0.49513888888888885</v>
      </c>
      <c r="M67" s="39" t="s">
        <v>92</v>
      </c>
      <c r="N67" s="290" t="s">
        <v>92</v>
      </c>
      <c r="O67" s="290" t="s">
        <v>92</v>
      </c>
      <c r="P67" s="39" t="s">
        <v>92</v>
      </c>
      <c r="Q67" s="288" t="s">
        <v>92</v>
      </c>
      <c r="R67" s="39" t="s">
        <v>92</v>
      </c>
      <c r="S67" s="39" t="s">
        <v>92</v>
      </c>
      <c r="T67" s="39" t="s">
        <v>92</v>
      </c>
      <c r="U67" s="39" t="s">
        <v>92</v>
      </c>
      <c r="V67" s="39" t="s">
        <v>92</v>
      </c>
      <c r="W67" s="39" t="s">
        <v>92</v>
      </c>
      <c r="X67" s="39" t="s">
        <v>92</v>
      </c>
      <c r="Y67" s="39" t="s">
        <v>92</v>
      </c>
      <c r="Z67" s="39" t="s">
        <v>92</v>
      </c>
      <c r="AA67" s="39" t="s">
        <v>92</v>
      </c>
      <c r="AB67" s="39" t="s">
        <v>92</v>
      </c>
      <c r="AC67" s="39"/>
      <c r="AD67" s="39"/>
      <c r="AE67" s="39"/>
      <c r="AF67" s="39" t="s">
        <v>92</v>
      </c>
      <c r="AG67" s="39" t="s">
        <v>92</v>
      </c>
      <c r="AH67" s="39" t="s">
        <v>92</v>
      </c>
      <c r="AI67" s="39" t="s">
        <v>92</v>
      </c>
      <c r="AJ67" s="39" t="s">
        <v>92</v>
      </c>
      <c r="AK67" s="39" t="s">
        <v>92</v>
      </c>
      <c r="AL67" s="39" t="s">
        <v>92</v>
      </c>
      <c r="AM67" s="424"/>
      <c r="AN67" s="424"/>
      <c r="AO67" s="424"/>
      <c r="AP67" s="424"/>
      <c r="AQ67" s="424"/>
      <c r="AR67" s="424"/>
      <c r="AS67" s="424"/>
      <c r="AT67" s="424"/>
      <c r="AU67" s="424"/>
      <c r="AV67" s="424"/>
      <c r="AW67" s="425"/>
      <c r="AX67" s="429"/>
      <c r="AY67" s="424"/>
      <c r="AZ67" s="424"/>
      <c r="BA67" s="424"/>
      <c r="BB67" s="424"/>
      <c r="BC67" s="424"/>
      <c r="BD67" s="424"/>
      <c r="BE67" s="424"/>
      <c r="BF67" s="424"/>
      <c r="BG67" s="424"/>
      <c r="BH67" s="424"/>
      <c r="BI67" s="424"/>
      <c r="BJ67" s="424"/>
      <c r="BK67" s="424"/>
      <c r="BL67" s="425"/>
    </row>
    <row r="68" spans="1:64" ht="14.45" customHeight="1" x14ac:dyDescent="0.2">
      <c r="A68" s="2" t="s">
        <v>63</v>
      </c>
      <c r="B68" s="180"/>
      <c r="C68" s="154" t="s">
        <v>92</v>
      </c>
      <c r="E68" s="39" t="s">
        <v>92</v>
      </c>
      <c r="F68" s="39" t="s">
        <v>92</v>
      </c>
      <c r="G68" s="288" t="s">
        <v>92</v>
      </c>
      <c r="H68" s="296" t="s">
        <v>92</v>
      </c>
      <c r="I68" s="39" t="s">
        <v>92</v>
      </c>
      <c r="J68" s="39" t="s">
        <v>92</v>
      </c>
      <c r="K68" s="39" t="s">
        <v>92</v>
      </c>
      <c r="L68" s="288">
        <v>0.49583333333333335</v>
      </c>
      <c r="M68" s="39" t="s">
        <v>92</v>
      </c>
      <c r="N68" s="290" t="s">
        <v>92</v>
      </c>
      <c r="O68" s="290" t="s">
        <v>92</v>
      </c>
      <c r="P68" s="39" t="s">
        <v>92</v>
      </c>
      <c r="Q68" s="288" t="s">
        <v>92</v>
      </c>
      <c r="R68" s="39" t="s">
        <v>92</v>
      </c>
      <c r="S68" s="39" t="s">
        <v>92</v>
      </c>
      <c r="T68" s="39" t="s">
        <v>92</v>
      </c>
      <c r="U68" s="39" t="s">
        <v>92</v>
      </c>
      <c r="V68" s="39" t="s">
        <v>92</v>
      </c>
      <c r="W68" s="39" t="s">
        <v>92</v>
      </c>
      <c r="X68" s="39" t="s">
        <v>92</v>
      </c>
      <c r="Y68" s="39" t="s">
        <v>92</v>
      </c>
      <c r="Z68" s="39" t="s">
        <v>92</v>
      </c>
      <c r="AA68" s="39" t="s">
        <v>92</v>
      </c>
      <c r="AB68" s="39" t="s">
        <v>92</v>
      </c>
      <c r="AC68" s="39"/>
      <c r="AD68" s="39"/>
      <c r="AE68" s="39"/>
      <c r="AF68" s="39" t="s">
        <v>92</v>
      </c>
      <c r="AG68" s="39" t="s">
        <v>92</v>
      </c>
      <c r="AH68" s="39" t="s">
        <v>92</v>
      </c>
      <c r="AI68" s="39" t="s">
        <v>92</v>
      </c>
      <c r="AJ68" s="39" t="s">
        <v>92</v>
      </c>
      <c r="AK68" s="39" t="s">
        <v>92</v>
      </c>
      <c r="AL68" s="39" t="s">
        <v>92</v>
      </c>
      <c r="AM68" s="424"/>
      <c r="AN68" s="424"/>
      <c r="AO68" s="424"/>
      <c r="AP68" s="424"/>
      <c r="AQ68" s="424"/>
      <c r="AR68" s="424"/>
      <c r="AS68" s="424"/>
      <c r="AT68" s="424"/>
      <c r="AU68" s="424"/>
      <c r="AV68" s="424"/>
      <c r="AW68" s="425"/>
      <c r="AX68" s="429"/>
      <c r="AY68" s="424"/>
      <c r="AZ68" s="424"/>
      <c r="BA68" s="424"/>
      <c r="BB68" s="424"/>
      <c r="BC68" s="424"/>
      <c r="BD68" s="424"/>
      <c r="BE68" s="424"/>
      <c r="BF68" s="424"/>
      <c r="BG68" s="424"/>
      <c r="BH68" s="424"/>
      <c r="BI68" s="424"/>
      <c r="BJ68" s="424"/>
      <c r="BK68" s="424"/>
      <c r="BL68" s="425"/>
    </row>
    <row r="69" spans="1:64" ht="14.45" customHeight="1" x14ac:dyDescent="0.25">
      <c r="A69" s="139" t="s">
        <v>65</v>
      </c>
      <c r="B69" s="180">
        <v>6.9444444444444447E-4</v>
      </c>
      <c r="C69" s="154">
        <f>C64+$B69</f>
        <v>0.2388888888888889</v>
      </c>
      <c r="E69" s="112">
        <f t="shared" ref="E69:K69" si="66">E64+$B69</f>
        <v>0.25416666666666665</v>
      </c>
      <c r="F69" s="112">
        <f t="shared" si="66"/>
        <v>0.29583333333333328</v>
      </c>
      <c r="G69" s="288">
        <f t="shared" si="66"/>
        <v>0.32916666666666666</v>
      </c>
      <c r="H69" s="296">
        <f t="shared" si="66"/>
        <v>0.33749999999999997</v>
      </c>
      <c r="I69" s="112">
        <f t="shared" si="66"/>
        <v>0.37916666666666665</v>
      </c>
      <c r="J69" s="112">
        <f t="shared" si="66"/>
        <v>0.42083333333333334</v>
      </c>
      <c r="K69" s="112">
        <f t="shared" si="66"/>
        <v>0.46250000000000002</v>
      </c>
      <c r="L69" s="288" t="s">
        <v>92</v>
      </c>
      <c r="M69" s="112">
        <f>M64+$B69</f>
        <v>0.50416666666666676</v>
      </c>
      <c r="N69" s="288">
        <f>N64+$B69</f>
        <v>0.52777777777777779</v>
      </c>
      <c r="O69" s="290" t="s">
        <v>92</v>
      </c>
      <c r="P69" s="112">
        <f t="shared" ref="P69:AB69" si="67">P64+$B69</f>
        <v>0.54583333333333339</v>
      </c>
      <c r="Q69" s="288">
        <f t="shared" si="67"/>
        <v>0.56597222222222221</v>
      </c>
      <c r="R69" s="468">
        <f t="shared" si="67"/>
        <v>0.58750000000000002</v>
      </c>
      <c r="S69" s="468">
        <f t="shared" si="67"/>
        <v>0.62916666666666665</v>
      </c>
      <c r="T69" s="468">
        <f t="shared" si="67"/>
        <v>0.64930555555555558</v>
      </c>
      <c r="U69" s="468">
        <f t="shared" si="67"/>
        <v>0.67083333333333328</v>
      </c>
      <c r="V69" s="468">
        <f t="shared" si="67"/>
        <v>0.69166666666666665</v>
      </c>
      <c r="W69" s="468">
        <f t="shared" si="67"/>
        <v>0.71249999999999991</v>
      </c>
      <c r="X69" s="468">
        <f t="shared" si="67"/>
        <v>0.73333333333333328</v>
      </c>
      <c r="Y69" s="468">
        <f t="shared" si="67"/>
        <v>0.75416666666666654</v>
      </c>
      <c r="Z69" s="468">
        <f t="shared" si="67"/>
        <v>0.79583333333333317</v>
      </c>
      <c r="AA69" s="468">
        <f t="shared" si="67"/>
        <v>0.8374999999999998</v>
      </c>
      <c r="AB69" s="468">
        <f t="shared" si="67"/>
        <v>0.87916666666666643</v>
      </c>
      <c r="AC69" s="300"/>
      <c r="AD69" s="300"/>
      <c r="AE69" s="310"/>
      <c r="AF69" s="39" t="s">
        <v>92</v>
      </c>
      <c r="AG69" s="112">
        <f t="shared" ref="AG69:AL69" si="68">AG64+$B69</f>
        <v>0.33749999999999997</v>
      </c>
      <c r="AH69" s="112">
        <f t="shared" si="68"/>
        <v>0.37916666666666665</v>
      </c>
      <c r="AI69" s="112">
        <f t="shared" si="68"/>
        <v>0.42083333333333334</v>
      </c>
      <c r="AJ69" s="112">
        <f t="shared" si="68"/>
        <v>0.46250000000000002</v>
      </c>
      <c r="AK69" s="112">
        <f t="shared" si="68"/>
        <v>0.50416666666666676</v>
      </c>
      <c r="AL69" s="112">
        <f t="shared" si="68"/>
        <v>0.54583333333333339</v>
      </c>
      <c r="AM69" s="424"/>
      <c r="AN69" s="424"/>
      <c r="AO69" s="424"/>
      <c r="AP69" s="424"/>
      <c r="AQ69" s="424"/>
      <c r="AR69" s="424"/>
      <c r="AS69" s="424"/>
      <c r="AT69" s="424"/>
      <c r="AU69" s="424"/>
      <c r="AV69" s="424"/>
      <c r="AW69" s="425"/>
      <c r="AX69" s="429"/>
      <c r="AY69" s="424"/>
      <c r="AZ69" s="424"/>
      <c r="BA69" s="424"/>
      <c r="BB69" s="424"/>
      <c r="BC69" s="424"/>
      <c r="BD69" s="424"/>
      <c r="BE69" s="424"/>
      <c r="BF69" s="424"/>
      <c r="BG69" s="424"/>
      <c r="BH69" s="424"/>
      <c r="BI69" s="424"/>
      <c r="BJ69" s="424"/>
      <c r="BK69" s="424"/>
      <c r="BL69" s="425"/>
    </row>
    <row r="70" spans="1:64" ht="14.45" customHeight="1" x14ac:dyDescent="0.25">
      <c r="A70" s="139" t="s">
        <v>81</v>
      </c>
      <c r="B70" s="180">
        <v>6.9444444444444447E-4</v>
      </c>
      <c r="C70" s="154">
        <f>C69+$B70</f>
        <v>0.23958333333333334</v>
      </c>
      <c r="E70" s="112">
        <f t="shared" si="55"/>
        <v>0.25486111111111109</v>
      </c>
      <c r="F70" s="112">
        <f t="shared" si="55"/>
        <v>0.29652777777777772</v>
      </c>
      <c r="G70" s="288">
        <f t="shared" si="56"/>
        <v>0.3298611111111111</v>
      </c>
      <c r="H70" s="296">
        <f t="shared" si="56"/>
        <v>0.33819444444444441</v>
      </c>
      <c r="I70" s="112">
        <f t="shared" si="57"/>
        <v>0.37986111111111109</v>
      </c>
      <c r="J70" s="112">
        <f t="shared" si="57"/>
        <v>0.42152777777777778</v>
      </c>
      <c r="K70" s="112">
        <f t="shared" si="57"/>
        <v>0.46319444444444446</v>
      </c>
      <c r="L70" s="288" t="s">
        <v>92</v>
      </c>
      <c r="M70" s="112">
        <f t="shared" si="57"/>
        <v>0.5048611111111112</v>
      </c>
      <c r="N70" s="288">
        <f t="shared" si="57"/>
        <v>0.52847222222222223</v>
      </c>
      <c r="O70" s="290" t="s">
        <v>92</v>
      </c>
      <c r="P70" s="112">
        <f t="shared" si="58"/>
        <v>0.54652777777777783</v>
      </c>
      <c r="Q70" s="288">
        <f t="shared" si="58"/>
        <v>0.56666666666666665</v>
      </c>
      <c r="R70" s="468">
        <f t="shared" si="58"/>
        <v>0.58819444444444446</v>
      </c>
      <c r="S70" s="468">
        <f t="shared" si="58"/>
        <v>0.62986111111111109</v>
      </c>
      <c r="T70" s="468">
        <f t="shared" si="58"/>
        <v>0.65</v>
      </c>
      <c r="U70" s="468">
        <f t="shared" si="58"/>
        <v>0.67152777777777772</v>
      </c>
      <c r="V70" s="468">
        <f t="shared" si="58"/>
        <v>0.69236111111111109</v>
      </c>
      <c r="W70" s="468">
        <f t="shared" si="58"/>
        <v>0.71319444444444435</v>
      </c>
      <c r="X70" s="468">
        <f t="shared" si="58"/>
        <v>0.73402777777777772</v>
      </c>
      <c r="Y70" s="468">
        <f t="shared" si="59"/>
        <v>0.75486111111111098</v>
      </c>
      <c r="Z70" s="468">
        <f t="shared" si="59"/>
        <v>0.79652777777777761</v>
      </c>
      <c r="AA70" s="468">
        <f t="shared" si="59"/>
        <v>0.83819444444444424</v>
      </c>
      <c r="AB70" s="468">
        <f t="shared" si="59"/>
        <v>0.87986111111111087</v>
      </c>
      <c r="AC70" s="300"/>
      <c r="AD70" s="300"/>
      <c r="AE70" s="310"/>
      <c r="AF70" s="39" t="s">
        <v>92</v>
      </c>
      <c r="AG70" s="112">
        <f t="shared" si="60"/>
        <v>0.33819444444444441</v>
      </c>
      <c r="AH70" s="112">
        <f t="shared" si="61"/>
        <v>0.37986111111111109</v>
      </c>
      <c r="AI70" s="112">
        <f t="shared" si="62"/>
        <v>0.42152777777777778</v>
      </c>
      <c r="AJ70" s="112">
        <f t="shared" si="63"/>
        <v>0.46319444444444446</v>
      </c>
      <c r="AK70" s="112">
        <f t="shared" si="64"/>
        <v>0.5048611111111112</v>
      </c>
      <c r="AL70" s="112">
        <f t="shared" si="65"/>
        <v>0.54652777777777783</v>
      </c>
      <c r="AM70" s="424"/>
      <c r="AN70" s="424"/>
      <c r="AO70" s="424"/>
      <c r="AP70" s="424"/>
      <c r="AQ70" s="424"/>
      <c r="AR70" s="424"/>
      <c r="AS70" s="424"/>
      <c r="AT70" s="424"/>
      <c r="AU70" s="424"/>
      <c r="AV70" s="424"/>
      <c r="AW70" s="425"/>
      <c r="AX70" s="429"/>
      <c r="AY70" s="424"/>
      <c r="AZ70" s="424"/>
      <c r="BA70" s="424"/>
      <c r="BB70" s="424"/>
      <c r="BC70" s="424"/>
      <c r="BD70" s="424"/>
      <c r="BE70" s="424"/>
      <c r="BF70" s="424"/>
      <c r="BG70" s="424"/>
      <c r="BH70" s="424"/>
      <c r="BI70" s="424"/>
      <c r="BJ70" s="424"/>
      <c r="BK70" s="424"/>
      <c r="BL70" s="425"/>
    </row>
    <row r="71" spans="1:64" ht="14.45" customHeight="1" x14ac:dyDescent="0.25">
      <c r="A71" s="139" t="s">
        <v>8</v>
      </c>
      <c r="B71" s="180">
        <v>6.9444444444444447E-4</v>
      </c>
      <c r="C71" s="154">
        <f>C70+$B71</f>
        <v>0.24027777777777778</v>
      </c>
      <c r="E71" s="112">
        <f t="shared" ref="E71:AB71" si="69">E70+$B71</f>
        <v>0.25555555555555554</v>
      </c>
      <c r="F71" s="112">
        <f t="shared" si="69"/>
        <v>0.29722222222222217</v>
      </c>
      <c r="G71" s="288">
        <f t="shared" si="69"/>
        <v>0.33055555555555555</v>
      </c>
      <c r="H71" s="296">
        <f t="shared" si="69"/>
        <v>0.33888888888888885</v>
      </c>
      <c r="I71" s="112">
        <f t="shared" si="69"/>
        <v>0.38055555555555554</v>
      </c>
      <c r="J71" s="112">
        <f t="shared" si="69"/>
        <v>0.42222222222222222</v>
      </c>
      <c r="K71" s="112">
        <f t="shared" si="69"/>
        <v>0.46388888888888891</v>
      </c>
      <c r="L71" s="288">
        <v>0.49722222222222223</v>
      </c>
      <c r="M71" s="112">
        <f t="shared" si="69"/>
        <v>0.50555555555555565</v>
      </c>
      <c r="N71" s="288">
        <f t="shared" si="69"/>
        <v>0.52916666666666667</v>
      </c>
      <c r="O71" s="288">
        <f>'201'!O65</f>
        <v>0.53055555555555556</v>
      </c>
      <c r="P71" s="112">
        <f t="shared" si="69"/>
        <v>0.54722222222222228</v>
      </c>
      <c r="Q71" s="288">
        <f t="shared" si="69"/>
        <v>0.56736111111111109</v>
      </c>
      <c r="R71" s="468">
        <f t="shared" si="69"/>
        <v>0.58888888888888891</v>
      </c>
      <c r="S71" s="468">
        <f t="shared" si="69"/>
        <v>0.63055555555555554</v>
      </c>
      <c r="T71" s="468">
        <f t="shared" si="69"/>
        <v>0.65069444444444446</v>
      </c>
      <c r="U71" s="468">
        <f t="shared" si="69"/>
        <v>0.67222222222222217</v>
      </c>
      <c r="V71" s="468">
        <f t="shared" si="69"/>
        <v>0.69305555555555554</v>
      </c>
      <c r="W71" s="468">
        <f t="shared" si="69"/>
        <v>0.7138888888888888</v>
      </c>
      <c r="X71" s="468">
        <f t="shared" si="69"/>
        <v>0.73472222222222217</v>
      </c>
      <c r="Y71" s="468">
        <f t="shared" si="69"/>
        <v>0.75555555555555542</v>
      </c>
      <c r="Z71" s="468">
        <f t="shared" si="69"/>
        <v>0.79722222222222205</v>
      </c>
      <c r="AA71" s="468">
        <f t="shared" si="69"/>
        <v>0.83888888888888868</v>
      </c>
      <c r="AB71" s="468">
        <f t="shared" si="69"/>
        <v>0.88055555555555531</v>
      </c>
      <c r="AC71" s="300"/>
      <c r="AD71" s="300"/>
      <c r="AE71" s="310"/>
      <c r="AF71" s="111">
        <f>'201'!AD65</f>
        <v>0.28055555555555556</v>
      </c>
      <c r="AG71" s="112">
        <f t="shared" si="60"/>
        <v>0.33888888888888885</v>
      </c>
      <c r="AH71" s="112">
        <f t="shared" si="61"/>
        <v>0.38055555555555554</v>
      </c>
      <c r="AI71" s="112">
        <f t="shared" si="62"/>
        <v>0.42222222222222222</v>
      </c>
      <c r="AJ71" s="112">
        <f t="shared" si="63"/>
        <v>0.46388888888888891</v>
      </c>
      <c r="AK71" s="112">
        <f t="shared" si="64"/>
        <v>0.50555555555555565</v>
      </c>
      <c r="AL71" s="112">
        <f t="shared" si="65"/>
        <v>0.54722222222222228</v>
      </c>
      <c r="AM71" s="424"/>
      <c r="AN71" s="424"/>
      <c r="AO71" s="424"/>
      <c r="AP71" s="424"/>
      <c r="AQ71" s="424"/>
      <c r="AR71" s="424"/>
      <c r="AS71" s="424"/>
      <c r="AT71" s="424"/>
      <c r="AU71" s="424"/>
      <c r="AV71" s="424"/>
      <c r="AW71" s="425"/>
      <c r="AX71" s="429"/>
      <c r="AY71" s="424"/>
      <c r="AZ71" s="424"/>
      <c r="BA71" s="424"/>
      <c r="BB71" s="424"/>
      <c r="BC71" s="424"/>
      <c r="BD71" s="424"/>
      <c r="BE71" s="424"/>
      <c r="BF71" s="424"/>
      <c r="BG71" s="424"/>
      <c r="BH71" s="424"/>
      <c r="BI71" s="424"/>
      <c r="BJ71" s="424"/>
      <c r="BK71" s="424"/>
      <c r="BL71" s="425"/>
    </row>
    <row r="72" spans="1:64" ht="14.45" customHeight="1" x14ac:dyDescent="0.25">
      <c r="A72" s="139" t="s">
        <v>7</v>
      </c>
      <c r="B72" s="180">
        <v>6.9444444444444447E-4</v>
      </c>
      <c r="C72" s="154">
        <f t="shared" ref="C72:C77" si="70">C71+$B72</f>
        <v>0.24097222222222223</v>
      </c>
      <c r="E72" s="112">
        <f t="shared" ref="E72:F77" si="71">E71+$B72</f>
        <v>0.25624999999999998</v>
      </c>
      <c r="F72" s="112">
        <f t="shared" si="71"/>
        <v>0.29791666666666661</v>
      </c>
      <c r="G72" s="288">
        <f t="shared" ref="G72:H77" si="72">G71+$B72</f>
        <v>0.33124999999999999</v>
      </c>
      <c r="H72" s="296">
        <f t="shared" si="72"/>
        <v>0.33958333333333329</v>
      </c>
      <c r="I72" s="112">
        <f t="shared" ref="I72:N77" si="73">I71+$B72</f>
        <v>0.38124999999999998</v>
      </c>
      <c r="J72" s="112">
        <f t="shared" si="73"/>
        <v>0.42291666666666666</v>
      </c>
      <c r="K72" s="112">
        <f t="shared" si="73"/>
        <v>0.46458333333333335</v>
      </c>
      <c r="L72" s="288">
        <f t="shared" si="73"/>
        <v>0.49791666666666667</v>
      </c>
      <c r="M72" s="112">
        <f t="shared" si="73"/>
        <v>0.50625000000000009</v>
      </c>
      <c r="N72" s="288">
        <f t="shared" si="73"/>
        <v>0.52986111111111112</v>
      </c>
      <c r="O72" s="288">
        <f>'201'!O66</f>
        <v>0.53125</v>
      </c>
      <c r="P72" s="112">
        <f t="shared" ref="O72:X77" si="74">P71+$B72</f>
        <v>0.54791666666666672</v>
      </c>
      <c r="Q72" s="288">
        <f t="shared" si="74"/>
        <v>0.56805555555555554</v>
      </c>
      <c r="R72" s="468">
        <f t="shared" si="74"/>
        <v>0.58958333333333335</v>
      </c>
      <c r="S72" s="468">
        <f t="shared" si="74"/>
        <v>0.63124999999999998</v>
      </c>
      <c r="T72" s="468">
        <f t="shared" si="74"/>
        <v>0.65138888888888891</v>
      </c>
      <c r="U72" s="468">
        <f t="shared" si="74"/>
        <v>0.67291666666666661</v>
      </c>
      <c r="V72" s="468">
        <f t="shared" si="74"/>
        <v>0.69374999999999998</v>
      </c>
      <c r="W72" s="468">
        <f t="shared" si="74"/>
        <v>0.71458333333333324</v>
      </c>
      <c r="X72" s="468">
        <f t="shared" si="74"/>
        <v>0.73541666666666661</v>
      </c>
      <c r="Y72" s="468">
        <f t="shared" ref="Y72:AB77" si="75">Y71+$B72</f>
        <v>0.75624999999999987</v>
      </c>
      <c r="Z72" s="468">
        <f t="shared" si="75"/>
        <v>0.7979166666666665</v>
      </c>
      <c r="AA72" s="468">
        <f t="shared" si="75"/>
        <v>0.83958333333333313</v>
      </c>
      <c r="AB72" s="468">
        <f t="shared" si="75"/>
        <v>0.88124999999999976</v>
      </c>
      <c r="AC72" s="300"/>
      <c r="AD72" s="300"/>
      <c r="AE72" s="310"/>
      <c r="AF72" s="111">
        <f>'201'!AD66</f>
        <v>0.28125</v>
      </c>
      <c r="AG72" s="112">
        <f t="shared" si="60"/>
        <v>0.33958333333333329</v>
      </c>
      <c r="AH72" s="112">
        <f t="shared" si="61"/>
        <v>0.38124999999999998</v>
      </c>
      <c r="AI72" s="112">
        <f t="shared" si="62"/>
        <v>0.42291666666666666</v>
      </c>
      <c r="AJ72" s="112">
        <f t="shared" si="63"/>
        <v>0.46458333333333335</v>
      </c>
      <c r="AK72" s="112">
        <f t="shared" si="64"/>
        <v>0.50625000000000009</v>
      </c>
      <c r="AL72" s="112">
        <f t="shared" si="65"/>
        <v>0.54791666666666672</v>
      </c>
      <c r="AM72" s="424"/>
      <c r="AN72" s="424"/>
      <c r="AO72" s="424"/>
      <c r="AP72" s="424"/>
      <c r="AQ72" s="424"/>
      <c r="AR72" s="424"/>
      <c r="AS72" s="424"/>
      <c r="AT72" s="424"/>
      <c r="AU72" s="424"/>
      <c r="AV72" s="424"/>
      <c r="AW72" s="425"/>
      <c r="AX72" s="429"/>
      <c r="AY72" s="424"/>
      <c r="AZ72" s="424"/>
      <c r="BA72" s="424"/>
      <c r="BB72" s="424"/>
      <c r="BC72" s="424"/>
      <c r="BD72" s="424"/>
      <c r="BE72" s="424"/>
      <c r="BF72" s="424"/>
      <c r="BG72" s="424"/>
      <c r="BH72" s="424"/>
      <c r="BI72" s="424"/>
      <c r="BJ72" s="424"/>
      <c r="BK72" s="424"/>
      <c r="BL72" s="425"/>
    </row>
    <row r="73" spans="1:64" ht="14.45" customHeight="1" x14ac:dyDescent="0.25">
      <c r="A73" s="139" t="s">
        <v>6</v>
      </c>
      <c r="B73" s="180">
        <v>6.9444444444444447E-4</v>
      </c>
      <c r="C73" s="154">
        <f t="shared" si="70"/>
        <v>0.24166666666666667</v>
      </c>
      <c r="E73" s="112">
        <f t="shared" si="71"/>
        <v>0.25694444444444442</v>
      </c>
      <c r="F73" s="112">
        <f t="shared" si="71"/>
        <v>0.29861111111111105</v>
      </c>
      <c r="G73" s="288">
        <f t="shared" si="72"/>
        <v>0.33194444444444443</v>
      </c>
      <c r="H73" s="296">
        <f t="shared" si="72"/>
        <v>0.34027777777777773</v>
      </c>
      <c r="I73" s="112">
        <f t="shared" si="73"/>
        <v>0.38194444444444442</v>
      </c>
      <c r="J73" s="112">
        <f t="shared" si="73"/>
        <v>0.4236111111111111</v>
      </c>
      <c r="K73" s="112">
        <f t="shared" si="73"/>
        <v>0.46527777777777779</v>
      </c>
      <c r="L73" s="288">
        <f t="shared" si="73"/>
        <v>0.49861111111111112</v>
      </c>
      <c r="M73" s="112">
        <f t="shared" si="73"/>
        <v>0.50694444444444453</v>
      </c>
      <c r="N73" s="288">
        <f t="shared" si="73"/>
        <v>0.53055555555555556</v>
      </c>
      <c r="O73" s="288">
        <f>'201'!O67</f>
        <v>0.53194444444444444</v>
      </c>
      <c r="P73" s="112">
        <f t="shared" si="74"/>
        <v>0.54861111111111116</v>
      </c>
      <c r="Q73" s="288">
        <f t="shared" si="74"/>
        <v>0.56874999999999998</v>
      </c>
      <c r="R73" s="468">
        <f t="shared" si="74"/>
        <v>0.59027777777777779</v>
      </c>
      <c r="S73" s="468">
        <f t="shared" si="74"/>
        <v>0.63194444444444442</v>
      </c>
      <c r="T73" s="468">
        <f t="shared" si="74"/>
        <v>0.65208333333333335</v>
      </c>
      <c r="U73" s="468">
        <f t="shared" si="74"/>
        <v>0.67361111111111105</v>
      </c>
      <c r="V73" s="468">
        <f t="shared" si="74"/>
        <v>0.69444444444444442</v>
      </c>
      <c r="W73" s="468">
        <f t="shared" si="74"/>
        <v>0.71527777777777768</v>
      </c>
      <c r="X73" s="468">
        <f t="shared" si="74"/>
        <v>0.73611111111111105</v>
      </c>
      <c r="Y73" s="468">
        <f t="shared" si="75"/>
        <v>0.75694444444444431</v>
      </c>
      <c r="Z73" s="468">
        <f t="shared" si="75"/>
        <v>0.79861111111111094</v>
      </c>
      <c r="AA73" s="468">
        <f t="shared" si="75"/>
        <v>0.84027777777777757</v>
      </c>
      <c r="AB73" s="468">
        <f t="shared" si="75"/>
        <v>0.8819444444444442</v>
      </c>
      <c r="AC73" s="300"/>
      <c r="AD73" s="300"/>
      <c r="AE73" s="310"/>
      <c r="AF73" s="111">
        <f>'201'!AD67</f>
        <v>0.28194444444444444</v>
      </c>
      <c r="AG73" s="112">
        <f t="shared" si="60"/>
        <v>0.34027777777777773</v>
      </c>
      <c r="AH73" s="112">
        <f t="shared" si="61"/>
        <v>0.38194444444444442</v>
      </c>
      <c r="AI73" s="112">
        <f t="shared" si="62"/>
        <v>0.4236111111111111</v>
      </c>
      <c r="AJ73" s="112">
        <f t="shared" si="63"/>
        <v>0.46527777777777779</v>
      </c>
      <c r="AK73" s="112">
        <f t="shared" si="64"/>
        <v>0.50694444444444453</v>
      </c>
      <c r="AL73" s="112">
        <f t="shared" si="65"/>
        <v>0.54861111111111116</v>
      </c>
      <c r="AM73" s="424"/>
      <c r="AN73" s="424"/>
      <c r="AO73" s="424"/>
      <c r="AP73" s="424"/>
      <c r="AQ73" s="424"/>
      <c r="AR73" s="424"/>
      <c r="AS73" s="424"/>
      <c r="AT73" s="424"/>
      <c r="AU73" s="424"/>
      <c r="AV73" s="424"/>
      <c r="AW73" s="425"/>
      <c r="AX73" s="429"/>
      <c r="AY73" s="424"/>
      <c r="AZ73" s="424"/>
      <c r="BA73" s="424"/>
      <c r="BB73" s="424"/>
      <c r="BC73" s="424"/>
      <c r="BD73" s="424"/>
      <c r="BE73" s="424"/>
      <c r="BF73" s="424"/>
      <c r="BG73" s="424"/>
      <c r="BH73" s="424"/>
      <c r="BI73" s="424"/>
      <c r="BJ73" s="424"/>
      <c r="BK73" s="424"/>
      <c r="BL73" s="425"/>
    </row>
    <row r="74" spans="1:64" ht="14.45" customHeight="1" x14ac:dyDescent="0.25">
      <c r="A74" s="139" t="s">
        <v>40</v>
      </c>
      <c r="B74" s="180">
        <v>6.9444444444444447E-4</v>
      </c>
      <c r="C74" s="154">
        <f t="shared" si="70"/>
        <v>0.24236111111111111</v>
      </c>
      <c r="E74" s="112">
        <f t="shared" si="71"/>
        <v>0.25763888888888886</v>
      </c>
      <c r="F74" s="112">
        <f t="shared" si="71"/>
        <v>0.29930555555555549</v>
      </c>
      <c r="G74" s="288">
        <f t="shared" si="72"/>
        <v>0.33263888888888887</v>
      </c>
      <c r="H74" s="296">
        <f t="shared" si="72"/>
        <v>0.34097222222222218</v>
      </c>
      <c r="I74" s="112">
        <f t="shared" si="73"/>
        <v>0.38263888888888886</v>
      </c>
      <c r="J74" s="112">
        <f t="shared" si="73"/>
        <v>0.42430555555555555</v>
      </c>
      <c r="K74" s="112">
        <f t="shared" si="73"/>
        <v>0.46597222222222223</v>
      </c>
      <c r="L74" s="288">
        <f t="shared" si="73"/>
        <v>0.49930555555555556</v>
      </c>
      <c r="M74" s="112">
        <f t="shared" si="73"/>
        <v>0.50763888888888897</v>
      </c>
      <c r="N74" s="288">
        <f t="shared" si="73"/>
        <v>0.53125</v>
      </c>
      <c r="O74" s="288">
        <f>'201'!O68</f>
        <v>0.53333333333333333</v>
      </c>
      <c r="P74" s="112">
        <f t="shared" si="74"/>
        <v>0.5493055555555556</v>
      </c>
      <c r="Q74" s="288">
        <f t="shared" si="74"/>
        <v>0.56944444444444442</v>
      </c>
      <c r="R74" s="468">
        <f t="shared" si="74"/>
        <v>0.59097222222222223</v>
      </c>
      <c r="S74" s="468">
        <f t="shared" si="74"/>
        <v>0.63263888888888886</v>
      </c>
      <c r="T74" s="468">
        <f t="shared" si="74"/>
        <v>0.65277777777777779</v>
      </c>
      <c r="U74" s="468">
        <f t="shared" si="74"/>
        <v>0.67430555555555549</v>
      </c>
      <c r="V74" s="468">
        <f t="shared" si="74"/>
        <v>0.69513888888888886</v>
      </c>
      <c r="W74" s="468">
        <f t="shared" si="74"/>
        <v>0.71597222222222212</v>
      </c>
      <c r="X74" s="468">
        <f t="shared" si="74"/>
        <v>0.73680555555555549</v>
      </c>
      <c r="Y74" s="468">
        <f t="shared" si="75"/>
        <v>0.75763888888888875</v>
      </c>
      <c r="Z74" s="468">
        <f t="shared" si="75"/>
        <v>0.79930555555555538</v>
      </c>
      <c r="AA74" s="468">
        <f t="shared" si="75"/>
        <v>0.84097222222222201</v>
      </c>
      <c r="AB74" s="468">
        <f t="shared" si="75"/>
        <v>0.88263888888888864</v>
      </c>
      <c r="AC74" s="300"/>
      <c r="AD74" s="300"/>
      <c r="AE74" s="310"/>
      <c r="AF74" s="111">
        <f>'201'!AD68</f>
        <v>0.28333333333333333</v>
      </c>
      <c r="AG74" s="112">
        <f t="shared" si="60"/>
        <v>0.34097222222222218</v>
      </c>
      <c r="AH74" s="112">
        <f t="shared" si="61"/>
        <v>0.38263888888888886</v>
      </c>
      <c r="AI74" s="112">
        <f t="shared" si="62"/>
        <v>0.42430555555555555</v>
      </c>
      <c r="AJ74" s="112">
        <f t="shared" si="63"/>
        <v>0.46597222222222223</v>
      </c>
      <c r="AK74" s="112">
        <f t="shared" si="64"/>
        <v>0.50763888888888897</v>
      </c>
      <c r="AL74" s="112">
        <f t="shared" si="65"/>
        <v>0.5493055555555556</v>
      </c>
      <c r="AM74" s="424"/>
      <c r="AN74" s="424"/>
      <c r="AO74" s="424"/>
      <c r="AP74" s="424"/>
      <c r="AQ74" s="424"/>
      <c r="AR74" s="424"/>
      <c r="AS74" s="424"/>
      <c r="AT74" s="424"/>
      <c r="AU74" s="424"/>
      <c r="AV74" s="424"/>
      <c r="AW74" s="425"/>
      <c r="AX74" s="429"/>
      <c r="AY74" s="424"/>
      <c r="AZ74" s="424"/>
      <c r="BA74" s="424"/>
      <c r="BB74" s="424"/>
      <c r="BC74" s="424"/>
      <c r="BD74" s="424"/>
      <c r="BE74" s="424"/>
      <c r="BF74" s="424"/>
      <c r="BG74" s="424"/>
      <c r="BH74" s="424"/>
      <c r="BI74" s="424"/>
      <c r="BJ74" s="424"/>
      <c r="BK74" s="424"/>
      <c r="BL74" s="425"/>
    </row>
    <row r="75" spans="1:64" ht="14.45" customHeight="1" x14ac:dyDescent="0.25">
      <c r="A75" s="139" t="s">
        <v>83</v>
      </c>
      <c r="B75" s="180">
        <v>6.9444444444444447E-4</v>
      </c>
      <c r="C75" s="154">
        <f t="shared" si="70"/>
        <v>0.24305555555555555</v>
      </c>
      <c r="E75" s="112">
        <f t="shared" si="71"/>
        <v>0.2583333333333333</v>
      </c>
      <c r="F75" s="112">
        <f t="shared" si="71"/>
        <v>0.29999999999999993</v>
      </c>
      <c r="G75" s="288">
        <f t="shared" si="72"/>
        <v>0.33333333333333331</v>
      </c>
      <c r="H75" s="296">
        <f t="shared" si="72"/>
        <v>0.34166666666666662</v>
      </c>
      <c r="I75" s="112">
        <f t="shared" si="73"/>
        <v>0.3833333333333333</v>
      </c>
      <c r="J75" s="112">
        <f t="shared" si="73"/>
        <v>0.42499999999999999</v>
      </c>
      <c r="K75" s="112">
        <f t="shared" si="73"/>
        <v>0.46666666666666667</v>
      </c>
      <c r="L75" s="288">
        <f t="shared" si="73"/>
        <v>0.5</v>
      </c>
      <c r="M75" s="112">
        <f t="shared" si="73"/>
        <v>0.50833333333333341</v>
      </c>
      <c r="N75" s="288">
        <f t="shared" si="73"/>
        <v>0.53194444444444444</v>
      </c>
      <c r="O75" s="288">
        <f t="shared" si="74"/>
        <v>0.53402777777777777</v>
      </c>
      <c r="P75" s="112">
        <f t="shared" si="74"/>
        <v>0.55000000000000004</v>
      </c>
      <c r="Q75" s="288">
        <f t="shared" si="74"/>
        <v>0.57013888888888886</v>
      </c>
      <c r="R75" s="468">
        <f t="shared" si="74"/>
        <v>0.59166666666666667</v>
      </c>
      <c r="S75" s="468">
        <f t="shared" si="74"/>
        <v>0.6333333333333333</v>
      </c>
      <c r="T75" s="468">
        <f t="shared" si="74"/>
        <v>0.65347222222222223</v>
      </c>
      <c r="U75" s="468">
        <f t="shared" si="74"/>
        <v>0.67499999999999993</v>
      </c>
      <c r="V75" s="468">
        <f t="shared" si="74"/>
        <v>0.6958333333333333</v>
      </c>
      <c r="W75" s="468">
        <f t="shared" si="74"/>
        <v>0.71666666666666656</v>
      </c>
      <c r="X75" s="468">
        <f t="shared" si="74"/>
        <v>0.73749999999999993</v>
      </c>
      <c r="Y75" s="468">
        <f t="shared" si="75"/>
        <v>0.75833333333333319</v>
      </c>
      <c r="Z75" s="468">
        <f t="shared" si="75"/>
        <v>0.79999999999999982</v>
      </c>
      <c r="AA75" s="468">
        <f t="shared" si="75"/>
        <v>0.84166666666666645</v>
      </c>
      <c r="AB75" s="468">
        <f t="shared" si="75"/>
        <v>0.88333333333333308</v>
      </c>
      <c r="AC75" s="300"/>
      <c r="AD75" s="300"/>
      <c r="AE75" s="310"/>
      <c r="AF75" s="111">
        <f>'201'!AD71+2/1440</f>
        <v>0.28680555555555554</v>
      </c>
      <c r="AG75" s="112">
        <f t="shared" si="60"/>
        <v>0.34166666666666662</v>
      </c>
      <c r="AH75" s="112">
        <f t="shared" si="61"/>
        <v>0.3833333333333333</v>
      </c>
      <c r="AI75" s="112">
        <f t="shared" si="62"/>
        <v>0.42499999999999999</v>
      </c>
      <c r="AJ75" s="112">
        <f t="shared" si="63"/>
        <v>0.46666666666666667</v>
      </c>
      <c r="AK75" s="112">
        <f t="shared" si="64"/>
        <v>0.50833333333333341</v>
      </c>
      <c r="AL75" s="112">
        <f t="shared" si="65"/>
        <v>0.55000000000000004</v>
      </c>
      <c r="AM75" s="424"/>
      <c r="AN75" s="424"/>
      <c r="AO75" s="424"/>
      <c r="AP75" s="424"/>
      <c r="AQ75" s="424"/>
      <c r="AR75" s="424"/>
      <c r="AS75" s="424"/>
      <c r="AT75" s="424"/>
      <c r="AU75" s="424"/>
      <c r="AV75" s="424"/>
      <c r="AW75" s="425"/>
      <c r="AX75" s="429"/>
      <c r="AY75" s="424"/>
      <c r="AZ75" s="424"/>
      <c r="BA75" s="424"/>
      <c r="BB75" s="424"/>
      <c r="BC75" s="424"/>
      <c r="BD75" s="424"/>
      <c r="BE75" s="424"/>
      <c r="BF75" s="424"/>
      <c r="BG75" s="424"/>
      <c r="BH75" s="424"/>
      <c r="BI75" s="424"/>
      <c r="BJ75" s="424"/>
      <c r="BK75" s="424"/>
      <c r="BL75" s="425"/>
    </row>
    <row r="76" spans="1:64" ht="14.45" customHeight="1" x14ac:dyDescent="0.25">
      <c r="A76" s="139" t="s">
        <v>78</v>
      </c>
      <c r="B76" s="180">
        <v>6.9444444444444447E-4</v>
      </c>
      <c r="C76" s="154">
        <f t="shared" si="70"/>
        <v>0.24374999999999999</v>
      </c>
      <c r="E76" s="112">
        <f t="shared" si="71"/>
        <v>0.25902777777777775</v>
      </c>
      <c r="F76" s="112">
        <f t="shared" si="71"/>
        <v>0.30069444444444438</v>
      </c>
      <c r="G76" s="288">
        <f t="shared" si="72"/>
        <v>0.33402777777777776</v>
      </c>
      <c r="H76" s="296">
        <f t="shared" si="72"/>
        <v>0.34236111111111106</v>
      </c>
      <c r="I76" s="112">
        <f t="shared" si="73"/>
        <v>0.38402777777777775</v>
      </c>
      <c r="J76" s="112">
        <f t="shared" si="73"/>
        <v>0.42569444444444443</v>
      </c>
      <c r="K76" s="112">
        <f t="shared" si="73"/>
        <v>0.46736111111111112</v>
      </c>
      <c r="L76" s="288">
        <f t="shared" si="73"/>
        <v>0.50069444444444444</v>
      </c>
      <c r="M76" s="112">
        <f t="shared" si="73"/>
        <v>0.50902777777777786</v>
      </c>
      <c r="N76" s="288">
        <f t="shared" si="73"/>
        <v>0.53263888888888888</v>
      </c>
      <c r="O76" s="288">
        <f t="shared" si="74"/>
        <v>0.53472222222222221</v>
      </c>
      <c r="P76" s="112">
        <f t="shared" si="74"/>
        <v>0.55069444444444449</v>
      </c>
      <c r="Q76" s="288">
        <f t="shared" si="74"/>
        <v>0.5708333333333333</v>
      </c>
      <c r="R76" s="468">
        <f t="shared" si="74"/>
        <v>0.59236111111111112</v>
      </c>
      <c r="S76" s="468">
        <f t="shared" si="74"/>
        <v>0.63402777777777775</v>
      </c>
      <c r="T76" s="468">
        <f t="shared" si="74"/>
        <v>0.65416666666666667</v>
      </c>
      <c r="U76" s="468">
        <f t="shared" si="74"/>
        <v>0.67569444444444438</v>
      </c>
      <c r="V76" s="468">
        <f t="shared" si="74"/>
        <v>0.69652777777777775</v>
      </c>
      <c r="W76" s="468">
        <f t="shared" si="74"/>
        <v>0.71736111111111101</v>
      </c>
      <c r="X76" s="468">
        <f t="shared" si="74"/>
        <v>0.73819444444444438</v>
      </c>
      <c r="Y76" s="468">
        <f t="shared" si="75"/>
        <v>0.75902777777777763</v>
      </c>
      <c r="Z76" s="468">
        <f t="shared" si="75"/>
        <v>0.80069444444444426</v>
      </c>
      <c r="AA76" s="468">
        <f t="shared" si="75"/>
        <v>0.84236111111111089</v>
      </c>
      <c r="AB76" s="468">
        <f t="shared" si="75"/>
        <v>0.88402777777777752</v>
      </c>
      <c r="AC76" s="300"/>
      <c r="AD76" s="300"/>
      <c r="AE76" s="310"/>
      <c r="AF76" s="112">
        <f>AF75+$B76</f>
        <v>0.28749999999999998</v>
      </c>
      <c r="AG76" s="112">
        <f t="shared" si="60"/>
        <v>0.34236111111111106</v>
      </c>
      <c r="AH76" s="112">
        <f t="shared" si="61"/>
        <v>0.38402777777777775</v>
      </c>
      <c r="AI76" s="112">
        <f t="shared" si="62"/>
        <v>0.42569444444444443</v>
      </c>
      <c r="AJ76" s="112">
        <f t="shared" si="63"/>
        <v>0.46736111111111112</v>
      </c>
      <c r="AK76" s="112">
        <f t="shared" si="64"/>
        <v>0.50902777777777786</v>
      </c>
      <c r="AL76" s="112">
        <f t="shared" si="65"/>
        <v>0.55069444444444449</v>
      </c>
      <c r="AM76" s="424"/>
      <c r="AN76" s="424"/>
      <c r="AO76" s="424"/>
      <c r="AP76" s="424"/>
      <c r="AQ76" s="424"/>
      <c r="AR76" s="424"/>
      <c r="AS76" s="424"/>
      <c r="AT76" s="424"/>
      <c r="AU76" s="424"/>
      <c r="AV76" s="424"/>
      <c r="AW76" s="425"/>
      <c r="AX76" s="429"/>
      <c r="AY76" s="424"/>
      <c r="AZ76" s="424"/>
      <c r="BA76" s="424"/>
      <c r="BB76" s="424"/>
      <c r="BC76" s="424"/>
      <c r="BD76" s="424"/>
      <c r="BE76" s="424"/>
      <c r="BF76" s="424"/>
      <c r="BG76" s="424"/>
      <c r="BH76" s="424"/>
      <c r="BI76" s="424"/>
      <c r="BJ76" s="424"/>
      <c r="BK76" s="424"/>
      <c r="BL76" s="425"/>
    </row>
    <row r="77" spans="1:64" ht="14.45" customHeight="1" x14ac:dyDescent="0.25">
      <c r="A77" s="139" t="s">
        <v>77</v>
      </c>
      <c r="B77" s="180">
        <v>6.9444444444444447E-4</v>
      </c>
      <c r="C77" s="154">
        <f t="shared" si="70"/>
        <v>0.24444444444444444</v>
      </c>
      <c r="E77" s="112">
        <f t="shared" si="71"/>
        <v>0.25972222222222219</v>
      </c>
      <c r="F77" s="112">
        <f t="shared" si="71"/>
        <v>0.30138888888888882</v>
      </c>
      <c r="G77" s="288">
        <f t="shared" si="72"/>
        <v>0.3347222222222222</v>
      </c>
      <c r="H77" s="296">
        <f t="shared" si="72"/>
        <v>0.3430555555555555</v>
      </c>
      <c r="I77" s="112">
        <f t="shared" si="73"/>
        <v>0.38472222222222219</v>
      </c>
      <c r="J77" s="112">
        <f t="shared" si="73"/>
        <v>0.42638888888888887</v>
      </c>
      <c r="K77" s="112">
        <f t="shared" si="73"/>
        <v>0.46805555555555556</v>
      </c>
      <c r="L77" s="288">
        <f t="shared" si="73"/>
        <v>0.50138888888888888</v>
      </c>
      <c r="M77" s="112">
        <f t="shared" si="73"/>
        <v>0.5097222222222223</v>
      </c>
      <c r="N77" s="288">
        <f t="shared" si="73"/>
        <v>0.53333333333333333</v>
      </c>
      <c r="O77" s="288">
        <f t="shared" si="74"/>
        <v>0.53541666666666665</v>
      </c>
      <c r="P77" s="112">
        <f t="shared" si="74"/>
        <v>0.55138888888888893</v>
      </c>
      <c r="Q77" s="288">
        <f t="shared" si="74"/>
        <v>0.57152777777777775</v>
      </c>
      <c r="R77" s="468">
        <f t="shared" si="74"/>
        <v>0.59305555555555556</v>
      </c>
      <c r="S77" s="468">
        <f t="shared" si="74"/>
        <v>0.63472222222222219</v>
      </c>
      <c r="T77" s="468">
        <f t="shared" si="74"/>
        <v>0.65486111111111112</v>
      </c>
      <c r="U77" s="468">
        <f t="shared" si="74"/>
        <v>0.67638888888888882</v>
      </c>
      <c r="V77" s="468">
        <f t="shared" si="74"/>
        <v>0.69722222222222219</v>
      </c>
      <c r="W77" s="468">
        <f t="shared" si="74"/>
        <v>0.71805555555555545</v>
      </c>
      <c r="X77" s="468">
        <f t="shared" si="74"/>
        <v>0.73888888888888882</v>
      </c>
      <c r="Y77" s="468">
        <f t="shared" si="75"/>
        <v>0.75972222222222208</v>
      </c>
      <c r="Z77" s="468">
        <f t="shared" si="75"/>
        <v>0.80138888888888871</v>
      </c>
      <c r="AA77" s="468">
        <f t="shared" si="75"/>
        <v>0.84305555555555534</v>
      </c>
      <c r="AB77" s="468">
        <f t="shared" si="75"/>
        <v>0.88472222222222197</v>
      </c>
      <c r="AC77" s="300"/>
      <c r="AD77" s="300"/>
      <c r="AE77" s="310"/>
      <c r="AF77" s="112">
        <f>AF76+$B77</f>
        <v>0.28819444444444442</v>
      </c>
      <c r="AG77" s="112">
        <f t="shared" si="60"/>
        <v>0.3430555555555555</v>
      </c>
      <c r="AH77" s="112">
        <f t="shared" si="61"/>
        <v>0.38472222222222219</v>
      </c>
      <c r="AI77" s="112">
        <f t="shared" si="62"/>
        <v>0.42638888888888887</v>
      </c>
      <c r="AJ77" s="112">
        <f t="shared" si="63"/>
        <v>0.46805555555555556</v>
      </c>
      <c r="AK77" s="112">
        <f t="shared" si="64"/>
        <v>0.5097222222222223</v>
      </c>
      <c r="AL77" s="112">
        <f t="shared" si="65"/>
        <v>0.55138888888888893</v>
      </c>
      <c r="AM77" s="424"/>
      <c r="AN77" s="424"/>
      <c r="AO77" s="424"/>
      <c r="AP77" s="424"/>
      <c r="AQ77" s="424"/>
      <c r="AR77" s="424"/>
      <c r="AS77" s="424"/>
      <c r="AT77" s="424"/>
      <c r="AU77" s="424"/>
      <c r="AV77" s="424"/>
      <c r="AW77" s="425"/>
      <c r="AX77" s="429"/>
      <c r="AY77" s="424"/>
      <c r="AZ77" s="424"/>
      <c r="BA77" s="424"/>
      <c r="BB77" s="424"/>
      <c r="BC77" s="424"/>
      <c r="BD77" s="424"/>
      <c r="BE77" s="424"/>
      <c r="BF77" s="424"/>
      <c r="BG77" s="424"/>
      <c r="BH77" s="424"/>
      <c r="BI77" s="424"/>
      <c r="BJ77" s="424"/>
      <c r="BK77" s="424"/>
      <c r="BL77" s="425"/>
    </row>
    <row r="78" spans="1:64" ht="14.45" customHeight="1" x14ac:dyDescent="0.25">
      <c r="A78" s="139" t="s">
        <v>84</v>
      </c>
      <c r="B78" s="180">
        <v>6.9444444444444447E-4</v>
      </c>
      <c r="C78" s="154">
        <f>C77+$B78</f>
        <v>0.24513888888888888</v>
      </c>
      <c r="E78" s="112">
        <f t="shared" ref="E78:N78" si="76">E77+$B78</f>
        <v>0.26041666666666663</v>
      </c>
      <c r="F78" s="112">
        <f t="shared" si="76"/>
        <v>0.30208333333333326</v>
      </c>
      <c r="G78" s="288">
        <f t="shared" si="76"/>
        <v>0.33541666666666664</v>
      </c>
      <c r="H78" s="296">
        <f t="shared" si="76"/>
        <v>0.34374999999999994</v>
      </c>
      <c r="I78" s="112">
        <f t="shared" si="76"/>
        <v>0.38541666666666663</v>
      </c>
      <c r="J78" s="112">
        <f t="shared" si="76"/>
        <v>0.42708333333333331</v>
      </c>
      <c r="K78" s="112">
        <f t="shared" si="76"/>
        <v>0.46875</v>
      </c>
      <c r="L78" s="288">
        <f t="shared" si="76"/>
        <v>0.50208333333333333</v>
      </c>
      <c r="M78" s="112">
        <f t="shared" si="76"/>
        <v>0.51041666666666674</v>
      </c>
      <c r="N78" s="288">
        <f t="shared" si="76"/>
        <v>0.53402777777777777</v>
      </c>
      <c r="P78" s="112">
        <f t="shared" ref="P78:AB78" si="77">P77+$B78</f>
        <v>0.55208333333333337</v>
      </c>
      <c r="Q78" s="288">
        <f t="shared" si="77"/>
        <v>0.57222222222222219</v>
      </c>
      <c r="R78" s="468">
        <f t="shared" si="77"/>
        <v>0.59375</v>
      </c>
      <c r="S78" s="468">
        <f t="shared" si="77"/>
        <v>0.63541666666666663</v>
      </c>
      <c r="T78" s="468">
        <f t="shared" si="77"/>
        <v>0.65555555555555556</v>
      </c>
      <c r="U78" s="468">
        <f t="shared" si="77"/>
        <v>0.67708333333333326</v>
      </c>
      <c r="V78" s="468">
        <f t="shared" si="77"/>
        <v>0.69791666666666663</v>
      </c>
      <c r="W78" s="468">
        <f t="shared" si="77"/>
        <v>0.71874999999999989</v>
      </c>
      <c r="X78" s="468">
        <f t="shared" si="77"/>
        <v>0.73958333333333326</v>
      </c>
      <c r="Y78" s="468">
        <f t="shared" si="77"/>
        <v>0.76041666666666652</v>
      </c>
      <c r="Z78" s="468">
        <f t="shared" si="77"/>
        <v>0.80208333333333315</v>
      </c>
      <c r="AA78" s="468">
        <f t="shared" si="77"/>
        <v>0.84374999999999978</v>
      </c>
      <c r="AB78" s="468">
        <f t="shared" si="77"/>
        <v>0.88541666666666641</v>
      </c>
      <c r="AC78" s="300"/>
      <c r="AD78" s="300"/>
      <c r="AE78" s="310"/>
      <c r="AF78" s="129"/>
      <c r="AG78" s="112">
        <f t="shared" si="60"/>
        <v>0.34374999999999994</v>
      </c>
      <c r="AH78" s="112">
        <f t="shared" si="61"/>
        <v>0.38541666666666663</v>
      </c>
      <c r="AI78" s="112">
        <f t="shared" si="62"/>
        <v>0.42708333333333331</v>
      </c>
      <c r="AJ78" s="112">
        <f t="shared" si="63"/>
        <v>0.46875</v>
      </c>
      <c r="AK78" s="112">
        <f t="shared" si="64"/>
        <v>0.51041666666666674</v>
      </c>
      <c r="AL78" s="112">
        <f t="shared" si="65"/>
        <v>0.55208333333333337</v>
      </c>
      <c r="AM78" s="424"/>
      <c r="AN78" s="424"/>
      <c r="AO78" s="424"/>
      <c r="AP78" s="424"/>
      <c r="AQ78" s="424"/>
      <c r="AR78" s="424"/>
      <c r="AS78" s="424"/>
      <c r="AT78" s="424"/>
      <c r="AU78" s="424"/>
      <c r="AV78" s="424"/>
      <c r="AW78" s="425"/>
      <c r="AX78" s="429"/>
      <c r="AY78" s="424"/>
      <c r="AZ78" s="424"/>
      <c r="BA78" s="424"/>
      <c r="BB78" s="424"/>
      <c r="BC78" s="424"/>
      <c r="BD78" s="424"/>
      <c r="BE78" s="424"/>
      <c r="BF78" s="424"/>
      <c r="BG78" s="424"/>
      <c r="BH78" s="424"/>
      <c r="BI78" s="424"/>
      <c r="BJ78" s="424"/>
      <c r="BK78" s="424"/>
      <c r="BL78" s="425"/>
    </row>
    <row r="79" spans="1:64" ht="14.45" customHeight="1" x14ac:dyDescent="0.25">
      <c r="A79" s="139" t="s">
        <v>85</v>
      </c>
      <c r="B79" s="180">
        <v>1.3888888888888889E-3</v>
      </c>
      <c r="C79" s="154">
        <f>C78+$B79</f>
        <v>0.24652777777777776</v>
      </c>
      <c r="E79" s="112">
        <f t="shared" ref="E79:F82" si="78">E78+$B79</f>
        <v>0.26180555555555551</v>
      </c>
      <c r="F79" s="112">
        <f t="shared" si="78"/>
        <v>0.30347222222222214</v>
      </c>
      <c r="G79" s="288">
        <f t="shared" ref="G79:H84" si="79">G78+$B79</f>
        <v>0.33680555555555552</v>
      </c>
      <c r="H79" s="296">
        <f t="shared" si="79"/>
        <v>0.34513888888888883</v>
      </c>
      <c r="I79" s="112">
        <f t="shared" ref="I79:N82" si="80">I78+$B79</f>
        <v>0.38680555555555551</v>
      </c>
      <c r="J79" s="112">
        <f t="shared" si="80"/>
        <v>0.4284722222222222</v>
      </c>
      <c r="K79" s="112">
        <f t="shared" si="80"/>
        <v>0.47013888888888888</v>
      </c>
      <c r="L79" s="288">
        <f t="shared" si="80"/>
        <v>0.50347222222222221</v>
      </c>
      <c r="M79" s="112">
        <f t="shared" si="80"/>
        <v>0.51180555555555562</v>
      </c>
      <c r="N79" s="288">
        <f t="shared" si="80"/>
        <v>0.53541666666666665</v>
      </c>
      <c r="P79" s="112">
        <f t="shared" ref="P79:AB82" si="81">P78+$B79</f>
        <v>0.55347222222222225</v>
      </c>
      <c r="Q79" s="288">
        <f t="shared" si="81"/>
        <v>0.57361111111111107</v>
      </c>
      <c r="R79" s="468">
        <f t="shared" si="81"/>
        <v>0.59513888888888888</v>
      </c>
      <c r="S79" s="468">
        <f t="shared" si="81"/>
        <v>0.63680555555555551</v>
      </c>
      <c r="T79" s="468">
        <f t="shared" si="81"/>
        <v>0.65694444444444444</v>
      </c>
      <c r="U79" s="468">
        <f t="shared" si="81"/>
        <v>0.67847222222222214</v>
      </c>
      <c r="V79" s="468">
        <f t="shared" si="81"/>
        <v>0.69930555555555551</v>
      </c>
      <c r="W79" s="468">
        <f t="shared" si="81"/>
        <v>0.72013888888888877</v>
      </c>
      <c r="X79" s="468">
        <f t="shared" si="81"/>
        <v>0.74097222222222214</v>
      </c>
      <c r="Y79" s="468">
        <f t="shared" si="81"/>
        <v>0.7618055555555554</v>
      </c>
      <c r="Z79" s="468">
        <f t="shared" si="81"/>
        <v>0.80347222222222203</v>
      </c>
      <c r="AA79" s="468">
        <f t="shared" si="81"/>
        <v>0.84513888888888866</v>
      </c>
      <c r="AB79" s="468">
        <f t="shared" si="81"/>
        <v>0.88680555555555529</v>
      </c>
      <c r="AC79" s="300"/>
      <c r="AD79" s="300"/>
      <c r="AE79" s="310"/>
      <c r="AF79" s="129"/>
      <c r="AG79" s="112">
        <f t="shared" si="60"/>
        <v>0.34513888888888883</v>
      </c>
      <c r="AH79" s="112">
        <f t="shared" si="61"/>
        <v>0.38680555555555551</v>
      </c>
      <c r="AI79" s="112">
        <f t="shared" si="62"/>
        <v>0.4284722222222222</v>
      </c>
      <c r="AJ79" s="112">
        <f t="shared" si="63"/>
        <v>0.47013888888888888</v>
      </c>
      <c r="AK79" s="112">
        <f t="shared" si="64"/>
        <v>0.51180555555555562</v>
      </c>
      <c r="AL79" s="112">
        <f t="shared" si="65"/>
        <v>0.55347222222222225</v>
      </c>
      <c r="AM79" s="424"/>
      <c r="AN79" s="424"/>
      <c r="AO79" s="424"/>
      <c r="AP79" s="424"/>
      <c r="AQ79" s="424"/>
      <c r="AR79" s="424"/>
      <c r="AS79" s="424"/>
      <c r="AT79" s="424"/>
      <c r="AU79" s="424"/>
      <c r="AV79" s="424"/>
      <c r="AW79" s="425"/>
      <c r="AX79" s="429"/>
      <c r="AY79" s="424"/>
      <c r="AZ79" s="424"/>
      <c r="BA79" s="424"/>
      <c r="BB79" s="424"/>
      <c r="BC79" s="424"/>
      <c r="BD79" s="424"/>
      <c r="BE79" s="424"/>
      <c r="BF79" s="424"/>
      <c r="BG79" s="424"/>
      <c r="BH79" s="424"/>
      <c r="BI79" s="424"/>
      <c r="BJ79" s="424"/>
      <c r="BK79" s="424"/>
      <c r="BL79" s="425"/>
    </row>
    <row r="80" spans="1:64" ht="14.45" customHeight="1" x14ac:dyDescent="0.25">
      <c r="A80" s="139" t="s">
        <v>75</v>
      </c>
      <c r="B80" s="180">
        <v>6.9444444444444447E-4</v>
      </c>
      <c r="C80" s="154">
        <f>C79+$B80</f>
        <v>0.2472222222222222</v>
      </c>
      <c r="E80" s="112">
        <f t="shared" si="78"/>
        <v>0.26249999999999996</v>
      </c>
      <c r="F80" s="112">
        <f t="shared" si="78"/>
        <v>0.30416666666666659</v>
      </c>
      <c r="G80" s="288">
        <f t="shared" si="79"/>
        <v>0.33749999999999997</v>
      </c>
      <c r="H80" s="296">
        <f t="shared" si="79"/>
        <v>0.34583333333333327</v>
      </c>
      <c r="I80" s="112">
        <f t="shared" si="80"/>
        <v>0.38749999999999996</v>
      </c>
      <c r="J80" s="112">
        <f t="shared" si="80"/>
        <v>0.42916666666666664</v>
      </c>
      <c r="K80" s="112">
        <f t="shared" si="80"/>
        <v>0.47083333333333333</v>
      </c>
      <c r="L80" s="288">
        <f t="shared" si="80"/>
        <v>0.50416666666666665</v>
      </c>
      <c r="M80" s="112">
        <f t="shared" si="80"/>
        <v>0.51250000000000007</v>
      </c>
      <c r="N80" s="288">
        <f t="shared" si="80"/>
        <v>0.53611111111111109</v>
      </c>
      <c r="P80" s="112">
        <f t="shared" si="81"/>
        <v>0.5541666666666667</v>
      </c>
      <c r="Q80" s="288">
        <f t="shared" si="81"/>
        <v>0.57430555555555551</v>
      </c>
      <c r="R80" s="468">
        <f t="shared" si="81"/>
        <v>0.59583333333333333</v>
      </c>
      <c r="S80" s="468">
        <f t="shared" si="81"/>
        <v>0.63749999999999996</v>
      </c>
      <c r="T80" s="468">
        <f t="shared" si="81"/>
        <v>0.65763888888888888</v>
      </c>
      <c r="U80" s="468">
        <f t="shared" si="81"/>
        <v>0.67916666666666659</v>
      </c>
      <c r="V80" s="468">
        <f t="shared" si="81"/>
        <v>0.7</v>
      </c>
      <c r="W80" s="468">
        <f t="shared" si="81"/>
        <v>0.72083333333333321</v>
      </c>
      <c r="X80" s="468">
        <f t="shared" si="81"/>
        <v>0.74166666666666659</v>
      </c>
      <c r="Y80" s="468">
        <f t="shared" si="81"/>
        <v>0.76249999999999984</v>
      </c>
      <c r="Z80" s="468">
        <f t="shared" si="81"/>
        <v>0.80416666666666647</v>
      </c>
      <c r="AA80" s="468">
        <f t="shared" si="81"/>
        <v>0.8458333333333331</v>
      </c>
      <c r="AB80" s="468">
        <f t="shared" si="81"/>
        <v>0.88749999999999973</v>
      </c>
      <c r="AC80" s="300"/>
      <c r="AD80" s="300"/>
      <c r="AE80" s="310"/>
      <c r="AF80" s="129"/>
      <c r="AG80" s="112">
        <f t="shared" si="60"/>
        <v>0.34583333333333327</v>
      </c>
      <c r="AH80" s="112">
        <f t="shared" si="61"/>
        <v>0.38749999999999996</v>
      </c>
      <c r="AI80" s="112">
        <f t="shared" si="62"/>
        <v>0.42916666666666664</v>
      </c>
      <c r="AJ80" s="112">
        <f t="shared" si="63"/>
        <v>0.47083333333333333</v>
      </c>
      <c r="AK80" s="112">
        <f t="shared" si="64"/>
        <v>0.51250000000000007</v>
      </c>
      <c r="AL80" s="112">
        <f t="shared" si="65"/>
        <v>0.5541666666666667</v>
      </c>
      <c r="AM80" s="424"/>
      <c r="AN80" s="424"/>
      <c r="AO80" s="424"/>
      <c r="AP80" s="424"/>
      <c r="AQ80" s="424"/>
      <c r="AR80" s="424"/>
      <c r="AS80" s="424"/>
      <c r="AT80" s="424"/>
      <c r="AU80" s="424"/>
      <c r="AV80" s="424"/>
      <c r="AW80" s="425"/>
      <c r="AX80" s="429"/>
      <c r="AY80" s="424"/>
      <c r="AZ80" s="424"/>
      <c r="BA80" s="424"/>
      <c r="BB80" s="424"/>
      <c r="BC80" s="424"/>
      <c r="BD80" s="424"/>
      <c r="BE80" s="424"/>
      <c r="BF80" s="424"/>
      <c r="BG80" s="424"/>
      <c r="BH80" s="424"/>
      <c r="BI80" s="424"/>
      <c r="BJ80" s="424"/>
      <c r="BK80" s="424"/>
      <c r="BL80" s="425"/>
    </row>
    <row r="81" spans="1:67" ht="14.45" customHeight="1" x14ac:dyDescent="0.25">
      <c r="A81" s="146" t="s">
        <v>56</v>
      </c>
      <c r="B81" s="180">
        <v>1.3888888888888889E-3</v>
      </c>
      <c r="C81" s="154">
        <f>C80+$B81</f>
        <v>0.24861111111111109</v>
      </c>
      <c r="E81" s="112">
        <f t="shared" si="78"/>
        <v>0.26388888888888884</v>
      </c>
      <c r="F81" s="112">
        <f t="shared" si="78"/>
        <v>0.30555555555555547</v>
      </c>
      <c r="G81" s="288">
        <f t="shared" si="79"/>
        <v>0.33888888888888885</v>
      </c>
      <c r="H81" s="296">
        <f t="shared" si="79"/>
        <v>0.34722222222222215</v>
      </c>
      <c r="I81" s="112">
        <f t="shared" si="80"/>
        <v>0.38888888888888884</v>
      </c>
      <c r="J81" s="112">
        <f t="shared" si="80"/>
        <v>0.43055555555555552</v>
      </c>
      <c r="K81" s="112">
        <f t="shared" si="80"/>
        <v>0.47222222222222221</v>
      </c>
      <c r="L81" s="288">
        <f t="shared" si="80"/>
        <v>0.50555555555555554</v>
      </c>
      <c r="M81" s="112">
        <f t="shared" si="80"/>
        <v>0.51388888888888895</v>
      </c>
      <c r="N81" s="288">
        <f t="shared" si="80"/>
        <v>0.53749999999999998</v>
      </c>
      <c r="P81" s="112">
        <f t="shared" si="81"/>
        <v>0.55555555555555558</v>
      </c>
      <c r="Q81" s="288">
        <f t="shared" si="81"/>
        <v>0.5756944444444444</v>
      </c>
      <c r="R81" s="468">
        <f t="shared" si="81"/>
        <v>0.59722222222222221</v>
      </c>
      <c r="S81" s="468">
        <f t="shared" si="81"/>
        <v>0.63888888888888884</v>
      </c>
      <c r="T81" s="468">
        <f t="shared" si="81"/>
        <v>0.65902777777777777</v>
      </c>
      <c r="U81" s="468">
        <f t="shared" si="81"/>
        <v>0.68055555555555547</v>
      </c>
      <c r="V81" s="468">
        <f t="shared" si="81"/>
        <v>0.70138888888888884</v>
      </c>
      <c r="W81" s="468">
        <f t="shared" si="81"/>
        <v>0.7222222222222221</v>
      </c>
      <c r="X81" s="468">
        <f t="shared" si="81"/>
        <v>0.74305555555555547</v>
      </c>
      <c r="Y81" s="468">
        <f t="shared" si="81"/>
        <v>0.76388888888888873</v>
      </c>
      <c r="Z81" s="468">
        <f t="shared" si="81"/>
        <v>0.80555555555555536</v>
      </c>
      <c r="AA81" s="468">
        <f t="shared" si="81"/>
        <v>0.84722222222222199</v>
      </c>
      <c r="AB81" s="468">
        <f t="shared" si="81"/>
        <v>0.88888888888888862</v>
      </c>
      <c r="AC81" s="300"/>
      <c r="AD81" s="300"/>
      <c r="AE81" s="310"/>
      <c r="AF81" s="129"/>
      <c r="AG81" s="112">
        <f t="shared" si="60"/>
        <v>0.34722222222222215</v>
      </c>
      <c r="AH81" s="112">
        <f t="shared" si="61"/>
        <v>0.38888888888888884</v>
      </c>
      <c r="AI81" s="112">
        <f t="shared" si="62"/>
        <v>0.43055555555555552</v>
      </c>
      <c r="AJ81" s="112">
        <f t="shared" si="63"/>
        <v>0.47222222222222221</v>
      </c>
      <c r="AK81" s="112">
        <f t="shared" si="64"/>
        <v>0.51388888888888895</v>
      </c>
      <c r="AL81" s="112">
        <f t="shared" si="65"/>
        <v>0.55555555555555558</v>
      </c>
      <c r="AM81" s="424"/>
      <c r="AN81" s="424"/>
      <c r="AO81" s="424"/>
      <c r="AP81" s="424"/>
      <c r="AQ81" s="424"/>
      <c r="AR81" s="424"/>
      <c r="AS81" s="424"/>
      <c r="AT81" s="424"/>
      <c r="AU81" s="424"/>
      <c r="AV81" s="424"/>
      <c r="AW81" s="425"/>
      <c r="AX81" s="429"/>
      <c r="AY81" s="424"/>
      <c r="AZ81" s="424"/>
      <c r="BA81" s="424"/>
      <c r="BB81" s="424"/>
      <c r="BC81" s="424"/>
      <c r="BD81" s="424"/>
      <c r="BE81" s="424"/>
      <c r="BF81" s="424"/>
      <c r="BG81" s="424"/>
      <c r="BH81" s="424"/>
      <c r="BI81" s="424"/>
      <c r="BJ81" s="424"/>
      <c r="BK81" s="424"/>
      <c r="BL81" s="425"/>
    </row>
    <row r="82" spans="1:67" ht="14.45" customHeight="1" x14ac:dyDescent="0.25">
      <c r="A82" s="146" t="s">
        <v>105</v>
      </c>
      <c r="B82" s="262">
        <v>6.9444444444444447E-4</v>
      </c>
      <c r="C82" s="154">
        <f>C81+$B82</f>
        <v>0.24930555555555553</v>
      </c>
      <c r="E82" s="112">
        <f t="shared" si="78"/>
        <v>0.26458333333333328</v>
      </c>
      <c r="F82" s="112">
        <f t="shared" si="78"/>
        <v>0.30624999999999991</v>
      </c>
      <c r="G82" s="288">
        <f t="shared" si="79"/>
        <v>0.33958333333333329</v>
      </c>
      <c r="H82" s="296">
        <f t="shared" si="79"/>
        <v>0.3479166666666666</v>
      </c>
      <c r="I82" s="112">
        <f t="shared" si="80"/>
        <v>0.38958333333333328</v>
      </c>
      <c r="J82" s="112">
        <f t="shared" si="80"/>
        <v>0.43124999999999997</v>
      </c>
      <c r="K82" s="112">
        <f t="shared" si="80"/>
        <v>0.47291666666666665</v>
      </c>
      <c r="L82" s="288">
        <f t="shared" si="80"/>
        <v>0.50624999999999998</v>
      </c>
      <c r="M82" s="112">
        <f t="shared" si="80"/>
        <v>0.51458333333333339</v>
      </c>
      <c r="N82" s="288">
        <f t="shared" si="80"/>
        <v>0.53819444444444442</v>
      </c>
      <c r="P82" s="112">
        <f t="shared" si="81"/>
        <v>0.55625000000000002</v>
      </c>
      <c r="Q82" s="288">
        <f t="shared" si="81"/>
        <v>0.57638888888888884</v>
      </c>
      <c r="R82" s="468">
        <f t="shared" si="81"/>
        <v>0.59791666666666665</v>
      </c>
      <c r="S82" s="468">
        <f t="shared" si="81"/>
        <v>0.63958333333333328</v>
      </c>
      <c r="T82" s="468">
        <f t="shared" si="81"/>
        <v>0.65972222222222221</v>
      </c>
      <c r="U82" s="468">
        <f t="shared" si="81"/>
        <v>0.68124999999999991</v>
      </c>
      <c r="V82" s="468">
        <f t="shared" si="81"/>
        <v>0.70208333333333328</v>
      </c>
      <c r="W82" s="468">
        <f t="shared" si="81"/>
        <v>0.72291666666666654</v>
      </c>
      <c r="X82" s="468">
        <f t="shared" si="81"/>
        <v>0.74374999999999991</v>
      </c>
      <c r="Y82" s="468">
        <f t="shared" si="81"/>
        <v>0.76458333333333317</v>
      </c>
      <c r="Z82" s="468">
        <f t="shared" si="81"/>
        <v>0.8062499999999998</v>
      </c>
      <c r="AA82" s="468">
        <f t="shared" si="81"/>
        <v>0.84791666666666643</v>
      </c>
      <c r="AB82" s="468">
        <f t="shared" si="81"/>
        <v>0.88958333333333306</v>
      </c>
      <c r="AC82" s="300"/>
      <c r="AD82" s="300"/>
      <c r="AE82" s="310"/>
      <c r="AF82" s="129"/>
      <c r="AG82" s="112">
        <f t="shared" si="60"/>
        <v>0.3479166666666666</v>
      </c>
      <c r="AH82" s="112">
        <f t="shared" si="61"/>
        <v>0.38958333333333328</v>
      </c>
      <c r="AI82" s="112">
        <f t="shared" si="62"/>
        <v>0.43124999999999997</v>
      </c>
      <c r="AJ82" s="112">
        <f t="shared" si="63"/>
        <v>0.47291666666666665</v>
      </c>
      <c r="AK82" s="112">
        <f t="shared" si="64"/>
        <v>0.51458333333333339</v>
      </c>
      <c r="AL82" s="112">
        <f t="shared" si="65"/>
        <v>0.55625000000000002</v>
      </c>
      <c r="AM82" s="424"/>
      <c r="AN82" s="424"/>
      <c r="AO82" s="424"/>
      <c r="AP82" s="424"/>
      <c r="AQ82" s="424"/>
      <c r="AR82" s="424"/>
      <c r="AS82" s="424"/>
      <c r="AT82" s="424"/>
      <c r="AU82" s="424"/>
      <c r="AV82" s="424"/>
      <c r="AW82" s="425"/>
      <c r="AX82" s="429"/>
      <c r="AY82" s="424"/>
      <c r="AZ82" s="424"/>
      <c r="BA82" s="424"/>
      <c r="BB82" s="424"/>
      <c r="BC82" s="424"/>
      <c r="BD82" s="424"/>
      <c r="BE82" s="424"/>
      <c r="BF82" s="424"/>
      <c r="BG82" s="424"/>
      <c r="BH82" s="424"/>
      <c r="BI82" s="424"/>
      <c r="BJ82" s="424"/>
      <c r="BK82" s="424"/>
      <c r="BL82" s="425"/>
    </row>
    <row r="83" spans="1:67" ht="14.45" customHeight="1" x14ac:dyDescent="0.25">
      <c r="A83" s="471" t="s">
        <v>86</v>
      </c>
      <c r="B83" s="464">
        <v>3.472222222222222E-3</v>
      </c>
      <c r="C83" s="472"/>
      <c r="D83" s="313"/>
      <c r="E83" s="468">
        <f t="shared" ref="E83:K83" si="82">E81+$B83</f>
        <v>0.26736111111111105</v>
      </c>
      <c r="F83" s="468">
        <f t="shared" si="82"/>
        <v>0.30902777777777768</v>
      </c>
      <c r="G83" s="468">
        <f t="shared" ref="G83" si="83">G81+$B83</f>
        <v>0.34236111111111106</v>
      </c>
      <c r="H83" s="473">
        <f t="shared" si="82"/>
        <v>0.35069444444444436</v>
      </c>
      <c r="I83" s="468">
        <f t="shared" si="82"/>
        <v>0.39236111111111105</v>
      </c>
      <c r="J83" s="468">
        <f t="shared" si="82"/>
        <v>0.43402777777777773</v>
      </c>
      <c r="K83" s="468">
        <f t="shared" si="82"/>
        <v>0.47569444444444442</v>
      </c>
      <c r="L83" s="468"/>
      <c r="M83" s="468">
        <f t="shared" ref="M83:N83" si="84">M81+$B83</f>
        <v>0.51736111111111116</v>
      </c>
      <c r="N83" s="468">
        <f t="shared" si="84"/>
        <v>0.54097222222222219</v>
      </c>
      <c r="O83" s="313"/>
      <c r="P83" s="468">
        <f t="shared" ref="P83:AB83" si="85">P81+$B83</f>
        <v>0.55902777777777779</v>
      </c>
      <c r="Q83" s="468">
        <f t="shared" si="85"/>
        <v>0.57916666666666661</v>
      </c>
      <c r="R83" s="468">
        <f t="shared" si="85"/>
        <v>0.60069444444444442</v>
      </c>
      <c r="S83" s="468">
        <f t="shared" si="85"/>
        <v>0.64236111111111105</v>
      </c>
      <c r="T83" s="468">
        <f t="shared" si="85"/>
        <v>0.66249999999999998</v>
      </c>
      <c r="U83" s="468">
        <f t="shared" si="85"/>
        <v>0.68402777777777768</v>
      </c>
      <c r="V83" s="468">
        <f t="shared" si="85"/>
        <v>0.70486111111111105</v>
      </c>
      <c r="W83" s="468">
        <f t="shared" si="85"/>
        <v>0.72569444444444431</v>
      </c>
      <c r="X83" s="468">
        <f t="shared" si="85"/>
        <v>0.74652777777777768</v>
      </c>
      <c r="Y83" s="468">
        <f t="shared" si="85"/>
        <v>0.76736111111111094</v>
      </c>
      <c r="Z83" s="468">
        <f t="shared" si="85"/>
        <v>0.80902777777777757</v>
      </c>
      <c r="AA83" s="468">
        <f t="shared" si="85"/>
        <v>0.8506944444444442</v>
      </c>
      <c r="AB83" s="468">
        <f t="shared" si="85"/>
        <v>0.89236111111111083</v>
      </c>
      <c r="AC83" s="426"/>
      <c r="AD83" s="426"/>
      <c r="AE83" s="427"/>
      <c r="AF83" s="474"/>
      <c r="AG83" s="468">
        <f t="shared" ref="AG83:AL83" si="86">AG81+$B83</f>
        <v>0.35069444444444436</v>
      </c>
      <c r="AH83" s="468">
        <f t="shared" si="86"/>
        <v>0.39236111111111105</v>
      </c>
      <c r="AI83" s="468">
        <f t="shared" si="86"/>
        <v>0.43402777777777773</v>
      </c>
      <c r="AJ83" s="468">
        <f t="shared" si="86"/>
        <v>0.47569444444444442</v>
      </c>
      <c r="AK83" s="468">
        <f t="shared" si="86"/>
        <v>0.51736111111111116</v>
      </c>
      <c r="AL83" s="468">
        <f t="shared" si="86"/>
        <v>0.55902777777777779</v>
      </c>
      <c r="AM83" s="426"/>
      <c r="AN83" s="426"/>
      <c r="AO83" s="426"/>
      <c r="AP83" s="426"/>
      <c r="AQ83" s="426"/>
      <c r="AR83" s="426"/>
      <c r="AS83" s="426"/>
      <c r="AT83" s="426"/>
      <c r="AU83" s="426"/>
      <c r="AV83" s="426"/>
      <c r="AW83" s="427"/>
      <c r="AX83" s="430"/>
      <c r="AY83" s="426"/>
      <c r="AZ83" s="426"/>
      <c r="BA83" s="426"/>
      <c r="BB83" s="426"/>
      <c r="BC83" s="426"/>
      <c r="BD83" s="426"/>
      <c r="BE83" s="426"/>
      <c r="BF83" s="426"/>
      <c r="BG83" s="426"/>
      <c r="BH83" s="426"/>
      <c r="BI83" s="426"/>
      <c r="BJ83" s="426"/>
      <c r="BK83" s="426"/>
      <c r="BL83" s="427"/>
    </row>
    <row r="84" spans="1:67" ht="14.45" customHeight="1" x14ac:dyDescent="0.25">
      <c r="A84" s="471" t="s">
        <v>56</v>
      </c>
      <c r="B84" s="464">
        <v>1.3888888888888889E-3</v>
      </c>
      <c r="C84" s="472"/>
      <c r="D84" s="313"/>
      <c r="E84" s="468">
        <f>E83+$B84</f>
        <v>0.26874999999999993</v>
      </c>
      <c r="F84" s="468">
        <f>F83+$B84</f>
        <v>0.31041666666666656</v>
      </c>
      <c r="G84" s="468">
        <f t="shared" si="79"/>
        <v>0.34374999999999994</v>
      </c>
      <c r="H84" s="473">
        <f t="shared" si="79"/>
        <v>0.35208333333333325</v>
      </c>
      <c r="I84" s="468">
        <f>I83+$B84</f>
        <v>0.39374999999999993</v>
      </c>
      <c r="J84" s="468">
        <f>J83+$B84</f>
        <v>0.43541666666666662</v>
      </c>
      <c r="K84" s="468">
        <f>K83+$B84</f>
        <v>0.4770833333333333</v>
      </c>
      <c r="L84" s="468"/>
      <c r="M84" s="468">
        <f>M83+$B84</f>
        <v>0.51875000000000004</v>
      </c>
      <c r="N84" s="468">
        <f>N83+$B84</f>
        <v>0.54236111111111107</v>
      </c>
      <c r="O84" s="313"/>
      <c r="P84" s="468">
        <f t="shared" ref="P84:AB84" si="87">P83+$B84</f>
        <v>0.56041666666666667</v>
      </c>
      <c r="Q84" s="468">
        <f t="shared" si="87"/>
        <v>0.58055555555555549</v>
      </c>
      <c r="R84" s="468">
        <f t="shared" si="87"/>
        <v>0.6020833333333333</v>
      </c>
      <c r="S84" s="468">
        <f t="shared" si="87"/>
        <v>0.64374999999999993</v>
      </c>
      <c r="T84" s="468">
        <f t="shared" si="87"/>
        <v>0.66388888888888886</v>
      </c>
      <c r="U84" s="468">
        <f t="shared" si="87"/>
        <v>0.68541666666666656</v>
      </c>
      <c r="V84" s="468">
        <f t="shared" si="87"/>
        <v>0.70624999999999993</v>
      </c>
      <c r="W84" s="468">
        <f t="shared" si="87"/>
        <v>0.72708333333333319</v>
      </c>
      <c r="X84" s="468">
        <f t="shared" si="87"/>
        <v>0.74791666666666656</v>
      </c>
      <c r="Y84" s="468">
        <f t="shared" si="87"/>
        <v>0.76874999999999982</v>
      </c>
      <c r="Z84" s="468">
        <f t="shared" si="87"/>
        <v>0.81041666666666645</v>
      </c>
      <c r="AA84" s="468">
        <f t="shared" si="87"/>
        <v>0.85208333333333308</v>
      </c>
      <c r="AB84" s="468">
        <f t="shared" si="87"/>
        <v>0.89374999999999971</v>
      </c>
      <c r="AC84" s="426"/>
      <c r="AD84" s="426"/>
      <c r="AE84" s="427"/>
      <c r="AF84" s="474"/>
      <c r="AG84" s="468">
        <f t="shared" ref="AG84:AL84" si="88">AG83+$B84</f>
        <v>0.35208333333333325</v>
      </c>
      <c r="AH84" s="468">
        <f t="shared" si="88"/>
        <v>0.39374999999999993</v>
      </c>
      <c r="AI84" s="468">
        <f t="shared" si="88"/>
        <v>0.43541666666666662</v>
      </c>
      <c r="AJ84" s="468">
        <f t="shared" si="88"/>
        <v>0.4770833333333333</v>
      </c>
      <c r="AK84" s="468">
        <f t="shared" si="88"/>
        <v>0.51875000000000004</v>
      </c>
      <c r="AL84" s="468">
        <f t="shared" si="88"/>
        <v>0.56041666666666667</v>
      </c>
      <c r="AM84" s="233"/>
      <c r="AN84" s="233"/>
      <c r="AO84" s="233"/>
      <c r="AP84" s="233"/>
      <c r="AQ84" s="233"/>
      <c r="AR84" s="233"/>
      <c r="AS84" s="233"/>
      <c r="AT84" s="233"/>
      <c r="AU84" s="233"/>
      <c r="AV84" s="233"/>
      <c r="AW84" s="234"/>
      <c r="AX84" s="430"/>
      <c r="AY84" s="426"/>
      <c r="AZ84" s="426"/>
      <c r="BA84" s="426"/>
      <c r="BB84" s="426"/>
      <c r="BC84" s="426"/>
      <c r="BD84" s="426"/>
      <c r="BE84" s="426"/>
      <c r="BF84" s="426"/>
      <c r="BG84" s="426"/>
      <c r="BH84" s="426"/>
      <c r="BI84" s="426"/>
      <c r="BJ84" s="426"/>
      <c r="BK84" s="426"/>
      <c r="BL84" s="427"/>
    </row>
    <row r="85" spans="1:67" s="148" customFormat="1" ht="12" customHeight="1" x14ac:dyDescent="0.25">
      <c r="A85" s="185" t="s">
        <v>87</v>
      </c>
      <c r="B85" s="149"/>
      <c r="C85" s="147"/>
      <c r="E85" s="148">
        <v>0.2722222222222222</v>
      </c>
      <c r="F85" s="148">
        <v>0.32083333333333336</v>
      </c>
      <c r="H85" s="107">
        <v>0.3611111111111111</v>
      </c>
      <c r="I85" s="148">
        <v>0.39652777777777781</v>
      </c>
      <c r="J85" s="148">
        <v>0.4375</v>
      </c>
      <c r="M85" s="148">
        <v>0.53611111111111109</v>
      </c>
      <c r="P85" s="148">
        <v>0.56388888888888888</v>
      </c>
      <c r="R85" s="148">
        <v>0.60555555555555551</v>
      </c>
      <c r="S85" s="148">
        <v>0.64722222222222225</v>
      </c>
      <c r="U85" s="148">
        <v>0.68888888888888899</v>
      </c>
      <c r="W85" s="148">
        <v>0.73055555555555562</v>
      </c>
      <c r="Y85" s="148">
        <v>0.77222222222222225</v>
      </c>
      <c r="Z85" s="148">
        <v>0.82638888888888884</v>
      </c>
      <c r="AA85" s="148">
        <v>0.86805555555555547</v>
      </c>
      <c r="AB85" s="148">
        <v>0.90972222222222221</v>
      </c>
      <c r="AE85" s="149"/>
      <c r="AG85" s="148">
        <v>0.36805555555555558</v>
      </c>
      <c r="AH85" s="148">
        <v>0.40972222222222227</v>
      </c>
      <c r="AI85" s="148">
        <v>0.45138888888888901</v>
      </c>
      <c r="AJ85" s="148">
        <v>0.49305555555555602</v>
      </c>
      <c r="AK85" s="148">
        <v>0.53472222222222199</v>
      </c>
      <c r="AL85" s="148">
        <v>0.57638888888888895</v>
      </c>
      <c r="AW85" s="149"/>
      <c r="AX85" s="147"/>
      <c r="BL85" s="149"/>
      <c r="BM85" s="285"/>
    </row>
    <row r="86" spans="1:67" s="151" customFormat="1" ht="12" customHeight="1" x14ac:dyDescent="0.25">
      <c r="A86" s="186" t="s">
        <v>88</v>
      </c>
      <c r="B86" s="152"/>
      <c r="C86" s="150"/>
      <c r="E86" s="151">
        <v>0.27430555555555552</v>
      </c>
      <c r="F86" s="151">
        <v>0.31319444444444444</v>
      </c>
      <c r="H86" s="110">
        <v>0.3576388888888889</v>
      </c>
      <c r="I86" s="151">
        <v>0.39930555555555602</v>
      </c>
      <c r="J86" s="151">
        <v>0.44097222222222199</v>
      </c>
      <c r="K86" s="151">
        <v>0.48263888888888901</v>
      </c>
      <c r="M86" s="151" t="s">
        <v>89</v>
      </c>
      <c r="P86" s="151">
        <v>0.56597222222222499</v>
      </c>
      <c r="R86" s="151">
        <v>0.60763888888889095</v>
      </c>
      <c r="S86" s="151">
        <v>0.6479166666666667</v>
      </c>
      <c r="U86" s="151">
        <v>0.69097222222222221</v>
      </c>
      <c r="W86" s="151">
        <v>0.73263888888888895</v>
      </c>
      <c r="Y86" s="151">
        <v>0.77430555555555602</v>
      </c>
      <c r="Z86" s="151">
        <v>0.81597222222222299</v>
      </c>
      <c r="AA86" s="151">
        <v>0.85763888888888895</v>
      </c>
      <c r="AB86" s="151">
        <v>0.89930555555555602</v>
      </c>
      <c r="AE86" s="152"/>
      <c r="AG86" s="151">
        <v>0.37152777777777773</v>
      </c>
      <c r="AH86" s="151">
        <v>0.41319444444444442</v>
      </c>
      <c r="AI86" s="151">
        <v>0.45486111111111099</v>
      </c>
      <c r="AJ86" s="151">
        <v>0.49652777777777801</v>
      </c>
      <c r="AK86" s="151">
        <v>0.53819444444444398</v>
      </c>
      <c r="AL86" s="151">
        <v>0.57986111111111105</v>
      </c>
      <c r="AW86" s="152"/>
      <c r="AX86" s="150"/>
      <c r="BL86" s="152"/>
      <c r="BM86" s="285"/>
    </row>
    <row r="87" spans="1:67" ht="5.0999999999999996" customHeight="1" x14ac:dyDescent="0.25">
      <c r="I87" s="313"/>
      <c r="J87" s="313"/>
      <c r="K87" s="313"/>
      <c r="L87" s="313"/>
      <c r="M87" s="313"/>
      <c r="N87" s="313"/>
      <c r="O87" s="313"/>
      <c r="P87" s="313"/>
      <c r="Q87" s="313"/>
      <c r="R87" s="313"/>
      <c r="S87" s="313"/>
      <c r="T87" s="313"/>
      <c r="U87" s="313"/>
      <c r="AK87" s="313"/>
      <c r="AL87" s="313"/>
    </row>
    <row r="88" spans="1:67" ht="14.45" customHeight="1" x14ac:dyDescent="0.25">
      <c r="A88" s="78" t="s">
        <v>102</v>
      </c>
      <c r="B88" s="5"/>
      <c r="C88" s="79" t="s">
        <v>103</v>
      </c>
      <c r="D88" s="77"/>
      <c r="E88" s="77"/>
      <c r="F88" s="77"/>
      <c r="G88" s="77"/>
      <c r="H88" s="404"/>
      <c r="I88" s="404"/>
      <c r="J88" s="16"/>
      <c r="K88" s="80" t="s">
        <v>41</v>
      </c>
      <c r="L88" s="37" t="s">
        <v>42</v>
      </c>
      <c r="M88" s="16"/>
      <c r="N88" s="81" t="s">
        <v>43</v>
      </c>
      <c r="O88" s="37" t="s">
        <v>44</v>
      </c>
      <c r="P88" s="16"/>
      <c r="Q88" s="37"/>
      <c r="R88" s="16"/>
      <c r="S88" s="16"/>
      <c r="T88" s="334"/>
      <c r="U88" s="313"/>
      <c r="Z88" s="39"/>
      <c r="AA88" s="39"/>
      <c r="AB88" s="39"/>
      <c r="AC88" s="39"/>
      <c r="AF88" s="130" t="s">
        <v>41</v>
      </c>
      <c r="AG88" s="131" t="s">
        <v>42</v>
      </c>
      <c r="AH88" s="39"/>
      <c r="AI88" s="132" t="s">
        <v>43</v>
      </c>
      <c r="AJ88" s="131" t="s">
        <v>44</v>
      </c>
      <c r="AL88"/>
      <c r="AM88"/>
      <c r="AN88"/>
      <c r="AO88" s="16"/>
      <c r="AP88" s="16"/>
      <c r="AQ88"/>
      <c r="AR88" s="16"/>
      <c r="AS88" s="16"/>
      <c r="AT88" s="16"/>
      <c r="AU88" s="16"/>
      <c r="AV88"/>
      <c r="AZ88" s="39"/>
      <c r="BA88" s="39"/>
      <c r="BB88" s="39"/>
      <c r="BC88" s="129"/>
      <c r="BD88" s="129"/>
      <c r="BE88" s="39"/>
      <c r="BF88" s="130"/>
      <c r="BG88" s="131"/>
      <c r="BH88" s="39"/>
      <c r="BI88" s="132"/>
      <c r="BJ88" s="131"/>
      <c r="BK88" s="39"/>
      <c r="BL88" s="39"/>
      <c r="BN88" s="39"/>
      <c r="BO88" s="39"/>
    </row>
    <row r="89" spans="1:67" ht="14.45" customHeight="1" x14ac:dyDescent="0.25">
      <c r="A89"/>
      <c r="B89"/>
      <c r="C89"/>
      <c r="D89" s="16"/>
      <c r="E89" s="16"/>
      <c r="F89" s="16"/>
      <c r="G89" s="16"/>
      <c r="H89"/>
      <c r="N89"/>
      <c r="O89"/>
      <c r="P89"/>
      <c r="Q89"/>
      <c r="R89"/>
      <c r="S89"/>
      <c r="AF89" s="404"/>
      <c r="AG89" s="404"/>
      <c r="AT89" s="39"/>
      <c r="AU89" s="131"/>
      <c r="AV89" s="39"/>
      <c r="BC89"/>
    </row>
    <row r="90" spans="1:67" ht="14.45" customHeight="1" x14ac:dyDescent="0.25">
      <c r="B90" s="314"/>
      <c r="C90" s="315"/>
      <c r="D90" s="315"/>
      <c r="E90" s="315"/>
      <c r="F90" s="315"/>
      <c r="J90" s="133"/>
      <c r="K90" s="131"/>
    </row>
  </sheetData>
  <sheetProtection algorithmName="SHA-512" hashValue="DW9fPYIKRXI0sUQNmZbES7I5h1GDN03/Xa8hyI9rZaRPxvA2ZQoycXmgbJo6xol4gsWl/wG1CUomtmVS85EjIQ==" saltValue="QJwV8igUAxxSx5dSPmSfww==" spinCount="100000" sheet="1" objects="1" scenarios="1"/>
  <mergeCells count="7">
    <mergeCell ref="C47:AE47"/>
    <mergeCell ref="C1:AD1"/>
    <mergeCell ref="AE1:BL1"/>
    <mergeCell ref="AE3:AV3"/>
    <mergeCell ref="AW3:BL3"/>
    <mergeCell ref="C3:AD3"/>
    <mergeCell ref="AF45:BL45"/>
  </mergeCells>
  <phoneticPr fontId="21" type="noConversion"/>
  <printOptions horizontalCentered="1" verticalCentered="1"/>
  <pageMargins left="0.25" right="0.25" top="0.75" bottom="0.75" header="0.3" footer="0.3"/>
  <pageSetup paperSize="8" scale="62" fitToWidth="0" pageOrder="overThenDown" orientation="landscape" r:id="rId1"/>
  <rowBreaks count="1" manualBreakCount="1">
    <brk id="44" max="63" man="1"/>
  </rowBreaks>
  <colBreaks count="1" manualBreakCount="1">
    <brk id="31" max="86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6"/>
  <sheetViews>
    <sheetView workbookViewId="0">
      <selection activeCell="L3" sqref="L3"/>
    </sheetView>
  </sheetViews>
  <sheetFormatPr baseColWidth="10" defaultRowHeight="15" x14ac:dyDescent="0.25"/>
  <sheetData>
    <row r="3" spans="1:4" x14ac:dyDescent="0.25">
      <c r="A3" t="s">
        <v>141</v>
      </c>
    </row>
    <row r="4" spans="1:4" x14ac:dyDescent="0.25">
      <c r="A4" t="s">
        <v>142</v>
      </c>
      <c r="B4" t="s">
        <v>117</v>
      </c>
      <c r="C4" t="s">
        <v>143</v>
      </c>
      <c r="D4" t="s">
        <v>147</v>
      </c>
    </row>
    <row r="5" spans="1:4" x14ac:dyDescent="0.25">
      <c r="A5" t="s">
        <v>144</v>
      </c>
      <c r="B5" t="s">
        <v>114</v>
      </c>
      <c r="C5" t="s">
        <v>145</v>
      </c>
      <c r="D5" t="s">
        <v>146</v>
      </c>
    </row>
    <row r="6" spans="1:4" x14ac:dyDescent="0.25">
      <c r="A6" t="s">
        <v>148</v>
      </c>
      <c r="B6" t="s">
        <v>117</v>
      </c>
      <c r="C6" t="s">
        <v>149</v>
      </c>
      <c r="D6" t="s">
        <v>150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076d98a-9f1f-4f90-9db1-499d8edf7012" xsi:nil="true"/>
    <lcf76f155ced4ddcb4097134ff3c332f xmlns="77e53052-5261-4d66-88ea-4310a3777ff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0106B9B4C7A24790643820BE516856" ma:contentTypeVersion="13" ma:contentTypeDescription="Ein neues Dokument erstellen." ma:contentTypeScope="" ma:versionID="cb0e1ce098b0f5c945deb8298f7b983f">
  <xsd:schema xmlns:xsd="http://www.w3.org/2001/XMLSchema" xmlns:xs="http://www.w3.org/2001/XMLSchema" xmlns:p="http://schemas.microsoft.com/office/2006/metadata/properties" xmlns:ns2="77e53052-5261-4d66-88ea-4310a3777ffa" xmlns:ns3="b076d98a-9f1f-4f90-9db1-499d8edf7012" targetNamespace="http://schemas.microsoft.com/office/2006/metadata/properties" ma:root="true" ma:fieldsID="076dc8e9f32e8fbd791cbfa06ca04711" ns2:_="" ns3:_="">
    <xsd:import namespace="77e53052-5261-4d66-88ea-4310a3777ffa"/>
    <xsd:import namespace="b076d98a-9f1f-4f90-9db1-499d8edf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53052-5261-4d66-88ea-4310a3777f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117f1bb4-c95b-45c0-b090-20a77e107b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6d98a-9f1f-4f90-9db1-499d8edf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48cbde9-6e28-47ab-bcf4-ca4e5959d1e1}" ma:internalName="TaxCatchAll" ma:showField="CatchAllData" ma:web="b076d98a-9f1f-4f90-9db1-499d8edf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99DAA5-6DD0-47B4-8BB3-E9FB5768B6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4B360E-767F-4942-A85C-37E367AD82F4}">
  <ds:schemaRefs>
    <ds:schemaRef ds:uri="http://schemas.openxmlformats.org/package/2006/metadata/core-properties"/>
    <ds:schemaRef ds:uri="http://purl.org/dc/terms/"/>
    <ds:schemaRef ds:uri="77e53052-5261-4d66-88ea-4310a3777ffa"/>
    <ds:schemaRef ds:uri="http://schemas.microsoft.com/office/2006/documentManagement/types"/>
    <ds:schemaRef ds:uri="http://schemas.microsoft.com/office/2006/metadata/properties"/>
    <ds:schemaRef ds:uri="b076d98a-9f1f-4f90-9db1-499d8edf7012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99EF6DD-C30B-4A2A-9E66-F84702486F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e53052-5261-4d66-88ea-4310a3777ffa"/>
    <ds:schemaRef ds:uri="b076d98a-9f1f-4f90-9db1-499d8edf7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201</vt:lpstr>
      <vt:lpstr>202</vt:lpstr>
      <vt:lpstr>203</vt:lpstr>
      <vt:lpstr>Korrekturen</vt:lpstr>
      <vt:lpstr>'201'!Druckbereich</vt:lpstr>
      <vt:lpstr>'202'!Druckbereich</vt:lpstr>
      <vt:lpstr>'203'!Druckbereich</vt:lpstr>
      <vt:lpstr>'201'!Drucktitel</vt:lpstr>
      <vt:lpstr>'202'!Drucktitel</vt:lpstr>
      <vt:lpstr>'203'!Drucktitel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Niemann, Simon</cp:lastModifiedBy>
  <cp:revision/>
  <cp:lastPrinted>2023-09-06T12:58:48Z</cp:lastPrinted>
  <dcterms:created xsi:type="dcterms:W3CDTF">2023-03-27T08:51:26Z</dcterms:created>
  <dcterms:modified xsi:type="dcterms:W3CDTF">2024-08-19T09:29:21Z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0x010100620106B9B4C7A24790643820BE516856</vt:lpwstr>
  </property>
  <property fmtid="{D5CDD505-2E9C-101B-9397-08002B2CF9AE}" pid="3" name="MediaServiceImageTags">
    <vt:lpwstr/>
  </property>
</Properties>
</file>